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borusg-my.sharepoint.com/personal/laura_lynch_usg_edu/Documents/Documents/Forms and Tools/"/>
    </mc:Choice>
  </mc:AlternateContent>
  <xr:revisionPtr revIDLastSave="0" documentId="8_{1C66A11C-066E-4925-97C0-049193BAF0C5}" xr6:coauthVersionLast="47" xr6:coauthVersionMax="47" xr10:uidLastSave="{00000000-0000-0000-0000-000000000000}"/>
  <workbookProtection workbookAlgorithmName="SHA-512" workbookHashValue="VlpKisWXJ+RKMemaW+2jbqiy22GcXHMCRNPgRH5ykWzw7BCapxmoh6OVsLJAbTinxyYF6h4mf5CN98cIp9doqw==" workbookSaltValue="v0nfHO2igcaAXmDRhiHHtA==" workbookSpinCount="100000" lockStructure="1"/>
  <bookViews>
    <workbookView xWindow="-120" yWindow="-120" windowWidth="38640" windowHeight="21120" tabRatio="744" xr2:uid="{0C1D7AE7-82EE-496D-9F54-06D3252BC880}"/>
  </bookViews>
  <sheets>
    <sheet name="Overview - START HERE" sheetId="7" r:id="rId1"/>
    <sheet name="Credits by Weekly Work" sheetId="1" r:id="rId2"/>
    <sheet name="Credits by Total Work" sheetId="6" r:id="rId3"/>
    <sheet name="Contact Time by Credit" sheetId="4" r:id="rId4"/>
    <sheet name="Minimum Supporting Activities" sheetId="9" r:id="rId5"/>
    <sheet name="Direct Faculty Instruction" sheetId="8" r:id="rId6"/>
    <sheet name="Understanding the 2250" sheetId="10" r:id="rId7"/>
    <sheet name="Institution Policies &amp;Resource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B19" i="6"/>
  <c r="B18" i="6"/>
  <c r="B21" i="1"/>
  <c r="B20" i="1"/>
  <c r="B12" i="9"/>
  <c r="B13" i="9" s="1"/>
  <c r="B15" i="6"/>
  <c r="B16" i="6" s="1"/>
  <c r="B18" i="4"/>
  <c r="C18" i="4" s="1"/>
  <c r="D18" i="4" s="1"/>
  <c r="B15" i="4"/>
  <c r="B16" i="4" s="1"/>
  <c r="B17" i="1"/>
  <c r="B19" i="1" s="1"/>
  <c r="C12" i="9" l="1"/>
  <c r="C13" i="9" s="1"/>
  <c r="B17" i="6"/>
  <c r="B20" i="6" s="1"/>
  <c r="C17" i="1"/>
  <c r="B18" i="1"/>
  <c r="C18" i="1" s="1"/>
  <c r="B22" i="1"/>
  <c r="B19" i="4"/>
  <c r="C19" i="4" s="1"/>
  <c r="D19" i="4" s="1"/>
  <c r="C15" i="4"/>
  <c r="B21" i="4" l="1"/>
  <c r="C21" i="4" s="1"/>
  <c r="C16" i="4"/>
  <c r="D16" i="4" s="1"/>
  <c r="D15" i="4"/>
</calcChain>
</file>

<file path=xl/sharedStrings.xml><?xml version="1.0" encoding="utf-8"?>
<sst xmlns="http://schemas.openxmlformats.org/spreadsheetml/2006/main" count="203" uniqueCount="176">
  <si>
    <t>Inputs</t>
  </si>
  <si>
    <t>Total Time of Student Work, in minutes</t>
  </si>
  <si>
    <t>Maximum Credit Hours for the course</t>
  </si>
  <si>
    <t>This includes direct contact time with the instructor.  Note:  If the class will meet for one 50-minute session per week, this calculation assumes you will state 50 minutes and not 1 hour (60 minutes).</t>
  </si>
  <si>
    <t>Percent of Course Offered Online</t>
  </si>
  <si>
    <t># of Credit Hours</t>
  </si>
  <si>
    <t>Direct Instructional Time is broadly classified as lecture* or lab hours.</t>
  </si>
  <si>
    <t>Average time students are in lecture* per week, in minutes</t>
  </si>
  <si>
    <t>*We recognize that "lecture" is an outdated term that does not appropriately reflect modern pedagogies nor best practices in teaching.  Nonetheless, it is the term used in Banner to classify non-laboratory class time.</t>
  </si>
  <si>
    <t>Average time in clinical/internship experiences per week, in minutes</t>
  </si>
  <si>
    <t>Note this is an estimate of how the course is designed and not what individual students may do.</t>
  </si>
  <si>
    <t>Number of Weeks of the Course, excluding final exams</t>
  </si>
  <si>
    <t>Maximum Lecture Contact Hours</t>
  </si>
  <si>
    <t>Maximum Laboratory Contact Hours</t>
  </si>
  <si>
    <t>Average time students are in lab per week, in minutes</t>
  </si>
  <si>
    <t>Classification of this course as Lecture-Lab-Credit Hours</t>
  </si>
  <si>
    <t>Outputs</t>
  </si>
  <si>
    <t>Total time students are in lecture* throughout this course, in minutes</t>
  </si>
  <si>
    <t>Total time students are in lab throughout this course, in minutes</t>
  </si>
  <si>
    <t>Total time in clinical/internship experiences throughout this course, in minutes</t>
  </si>
  <si>
    <t># of Lecture Contact Hours</t>
  </si>
  <si>
    <t># of Laboratory Contact Hours</t>
  </si>
  <si>
    <t># of Weeks of the Course, excluding final exams</t>
  </si>
  <si>
    <t>Total</t>
  </si>
  <si>
    <t>Per Week</t>
  </si>
  <si>
    <t>Face-to-Face Lecture Time, in minutes</t>
  </si>
  <si>
    <t>Online Lecture Time, in minutes</t>
  </si>
  <si>
    <t>Face-to-Face Laboratory Time, in minutes</t>
  </si>
  <si>
    <t>Online Laboratory Time, in minutes</t>
  </si>
  <si>
    <t>Additional Supporting Activities, in minutes</t>
  </si>
  <si>
    <t>(e.g., out-of-class assignments, study time, clinical/internship experiences)</t>
  </si>
  <si>
    <t># of Class Sessions per Week</t>
  </si>
  <si>
    <t>Per Class Session</t>
  </si>
  <si>
    <t>N/A</t>
  </si>
  <si>
    <t>This tab is designed to determine how much class time must be scheduled and the minimum amount of time that supporting activities that should be designed for a course, based on the credit, lecture, and lab hours attributed to that course.</t>
  </si>
  <si>
    <t>Online content modules</t>
  </si>
  <si>
    <t>Direct Instruction</t>
  </si>
  <si>
    <t>This tab is designed to determine how much credit, lecture, and lab hours should be assigned to a new/modified course, based on the amount of direct and indirect instructional time necessary for the course.</t>
  </si>
  <si>
    <t>This tab is designed to determine how much credit, lecture, and lab hours should be assigned to a new/modified course, based on the amount of direct and indirect instructional time necessary for the course each week.</t>
  </si>
  <si>
    <t>https://www.carnegiefoundation.org/about/faqs/the-carnegie-unit/</t>
  </si>
  <si>
    <t>https://sacscoc.org/app/uploads/2019/08/Credit-Hours.pdf</t>
  </si>
  <si>
    <t>https://www.augusta.edu/innovation/credit-hour.php</t>
  </si>
  <si>
    <t>References:</t>
  </si>
  <si>
    <t>https://www.usg.edu/policymanual/section3/C339</t>
  </si>
  <si>
    <t>This workbook is designed to assist institutions in designing courses and course sections with regard to credit and contact time.  All calculations are based on the federal definition of a credit hour, which is based on the Carnegie Unit of Instruction.  In particular,</t>
  </si>
  <si>
    <t>- "Credit by Weekly Work" requires the user to input how much time the student will spend each week.</t>
  </si>
  <si>
    <t>- "Credits by Total Work" requires the user to input how much time the student will spend throughout the entire course.</t>
  </si>
  <si>
    <r>
      <t xml:space="preserve">The </t>
    </r>
    <r>
      <rPr>
        <b/>
        <sz val="11"/>
        <color theme="8"/>
        <rFont val="Aptos Narrow"/>
        <family val="2"/>
        <scheme val="minor"/>
      </rPr>
      <t>Purple Tabs</t>
    </r>
    <r>
      <rPr>
        <sz val="11"/>
        <color theme="1"/>
        <rFont val="Aptos Narrow"/>
        <family val="2"/>
        <scheme val="minor"/>
      </rPr>
      <t xml:space="preserve"> should be used to determine how many credit and contact hours a course should have.</t>
    </r>
  </si>
  <si>
    <t>For questions or suggestions, please contact Dr. Laura Lynch at laura.lynch@usg.edu.</t>
  </si>
  <si>
    <t>Additional supporting activities.</t>
  </si>
  <si>
    <t>https://www.ed.gov/laws-and-policy/higher-education-laws-and-policy/program-integrity-information-questions-and-12#credit</t>
  </si>
  <si>
    <r>
      <t xml:space="preserve">The </t>
    </r>
    <r>
      <rPr>
        <b/>
        <sz val="11"/>
        <color rgb="FFFFC000"/>
        <rFont val="Aptos Narrow"/>
        <family val="2"/>
        <scheme val="minor"/>
      </rPr>
      <t>Yellow Tabs</t>
    </r>
    <r>
      <rPr>
        <sz val="11"/>
        <color theme="1"/>
        <rFont val="Aptos Narrow"/>
        <family val="2"/>
        <scheme val="minor"/>
      </rPr>
      <t xml:space="preserve"> provide more background information.</t>
    </r>
  </si>
  <si>
    <r>
      <t xml:space="preserve">The </t>
    </r>
    <r>
      <rPr>
        <b/>
        <sz val="11"/>
        <color theme="7"/>
        <rFont val="Aptos Narrow"/>
        <family val="2"/>
        <scheme val="minor"/>
      </rPr>
      <t>Blue Tabs</t>
    </r>
    <r>
      <rPr>
        <sz val="11"/>
        <color theme="1"/>
        <rFont val="Aptos Narrow"/>
        <family val="2"/>
        <scheme val="minor"/>
      </rPr>
      <t xml:space="preserve"> should be used to determine how to schedule and design a particular section of a course, in terms of scheduled class time and designing out-of-class activities.</t>
    </r>
  </si>
  <si>
    <t>- "Minimum Supporting Activities" requires the user to know the credit hour and how much faculty contact time is planned.  This is best used for experiential courses.</t>
  </si>
  <si>
    <t>- "Contact Time by Credit" requires the user to know the lecture/lab/credit hours the course is approved for and whether the course is face-to-face, online, or hybrid/blended.  This is best used for traditional courses.</t>
  </si>
  <si>
    <t>https://www.govinfo.gov/content/pkg/FR-2010-10-29/pdf/2010-26531.pdf</t>
  </si>
  <si>
    <t>(see p115 §600.2 for the definition of a credit hour and p119 §668.8(l) that specifies one credit hour can be equivalent to 37.5 clock hours)</t>
  </si>
  <si>
    <r>
      <t xml:space="preserve">The </t>
    </r>
    <r>
      <rPr>
        <b/>
        <sz val="11"/>
        <color theme="1"/>
        <rFont val="Aptos Narrow"/>
        <family val="2"/>
        <scheme val="minor"/>
      </rPr>
      <t>Carnegie unit</t>
    </r>
    <r>
      <rPr>
        <sz val="11"/>
        <color theme="1"/>
        <rFont val="Aptos Narrow"/>
        <family val="2"/>
        <scheme val="minor"/>
      </rPr>
      <t xml:space="preserve"> established that a typical high school or college course should amount to 120 hours of student work over the course of the semester.  For high school, that typically means more time with the instructor and often spread out over a larger period of time compared to college.  A typical college course is 3 credit hours, so the Carnegie Unit essentially says 1 credit hour should amount to approximately 40 hours of student work.  Since a typical semester if 15 weeks, this breaks down per week so that 1 credit hour is 40/15 = 2.67 hours, or </t>
    </r>
    <r>
      <rPr>
        <b/>
        <sz val="11"/>
        <color rgb="FF0070C0"/>
        <rFont val="Aptos Narrow"/>
        <family val="2"/>
        <scheme val="minor"/>
      </rPr>
      <t>160 minutes per week of student work</t>
    </r>
    <r>
      <rPr>
        <sz val="11"/>
        <color theme="1"/>
        <rFont val="Aptos Narrow"/>
        <family val="2"/>
        <scheme val="minor"/>
      </rPr>
      <t>.</t>
    </r>
  </si>
  <si>
    <r>
      <t xml:space="preserve">The </t>
    </r>
    <r>
      <rPr>
        <b/>
        <sz val="11"/>
        <color theme="1"/>
        <rFont val="Aptos Narrow"/>
        <family val="2"/>
        <scheme val="minor"/>
      </rPr>
      <t>Federal Definition of a Credit hour</t>
    </r>
    <r>
      <rPr>
        <sz val="11"/>
        <color theme="1"/>
        <rFont val="Aptos Narrow"/>
        <family val="2"/>
        <scheme val="minor"/>
      </rPr>
      <t xml:space="preserve"> says that 1 credit hour should amount to 3 hours of student work per week over the course of a standard 15-week semester (§600.2).  However, in practice, since students need to be able to get between coures, we often consider 50 clock minutes to be equivalent to an hour.  With that conversion, 1 credit hour = (3 hours * 50 minutes/60 minutes) = 2.5 clock hours, or </t>
    </r>
    <r>
      <rPr>
        <b/>
        <sz val="11"/>
        <color rgb="FF0070C0"/>
        <rFont val="Aptos Narrow"/>
        <family val="2"/>
        <scheme val="minor"/>
      </rPr>
      <t>150 minutes per week of student work</t>
    </r>
    <r>
      <rPr>
        <sz val="11"/>
        <color theme="1"/>
        <rFont val="Aptos Narrow"/>
        <family val="2"/>
        <scheme val="minor"/>
      </rPr>
      <t>.  [§668.8(l) of the federal policy uses a similar conversion.  If we take those 2.5 clock hours * 15 weeks = 37.5 clock hours throughout the course.]</t>
    </r>
  </si>
  <si>
    <t>Taking the 1 credit hour = 37.5 clock hours * (60 minutes/1hour) = 2250 clock minutes.</t>
  </si>
  <si>
    <t>Further, the federal definition of a credit hour says for a typical course, this is broken down as 1 hour of "direct faculty instruction" and a minimum of two hours of out of class student work.  That means the above 2250 clock minutes breaks down to be 750 clock minutes of direct faculty instruction and another 1500 clock minutes of out of class student work.  Note that "out of class student work" is a little outdated since direct faculty instruction may take place "out of class" (e.g., on a field trip), so we use the phrase "additional supporting activities" to capture more accurately the essence of this requirement.</t>
  </si>
  <si>
    <r>
      <t xml:space="preserve">The credit hour is a measure that </t>
    </r>
    <r>
      <rPr>
        <i/>
        <sz val="11"/>
        <color theme="1"/>
        <rFont val="Aptos Narrow"/>
        <family val="2"/>
        <scheme val="minor"/>
      </rPr>
      <t>reasonably approximates</t>
    </r>
    <r>
      <rPr>
        <sz val="11"/>
        <color theme="1"/>
        <rFont val="Aptos Narrow"/>
        <family val="2"/>
        <scheme val="minor"/>
      </rPr>
      <t xml:space="preserve"> the minimum quantity of a student's academic engagement with a course.  It is how an instructor designs the course, since students may individually engage at very different levels.</t>
    </r>
  </si>
  <si>
    <t>Abraham Baldwin Agricultural College</t>
  </si>
  <si>
    <t>Albany State University</t>
  </si>
  <si>
    <t>Atlanta Metropolitan State College</t>
  </si>
  <si>
    <t>Augusta University</t>
  </si>
  <si>
    <t>Clayton State University</t>
  </si>
  <si>
    <t>College of Coastal Georgia</t>
  </si>
  <si>
    <t>Columbus State University</t>
  </si>
  <si>
    <t>Dalton State College</t>
  </si>
  <si>
    <t>East Georgia State College</t>
  </si>
  <si>
    <t>Fort Valley State University</t>
  </si>
  <si>
    <t>Georgia College &amp; State University</t>
  </si>
  <si>
    <t>Georgia Gwinnett College</t>
  </si>
  <si>
    <t>Georgia Highlands College</t>
  </si>
  <si>
    <t>Georgia Institute of Technology</t>
  </si>
  <si>
    <t>Georgia Southern University</t>
  </si>
  <si>
    <t>Georgia Southwestern State University</t>
  </si>
  <si>
    <t>Georgia State University</t>
  </si>
  <si>
    <t>Gordon State College</t>
  </si>
  <si>
    <t>Kennesaw State University</t>
  </si>
  <si>
    <t>Middle Georgia State University</t>
  </si>
  <si>
    <t>Savannah State University</t>
  </si>
  <si>
    <t>South Georgia State College</t>
  </si>
  <si>
    <t>University of Georgia</t>
  </si>
  <si>
    <t>University of North Georgia</t>
  </si>
  <si>
    <t>University of West Georgia</t>
  </si>
  <si>
    <t>Valdosta State University</t>
  </si>
  <si>
    <t>https://catalog.abac.edu/academic-policies-and-procedures/credit-hour</t>
  </si>
  <si>
    <t>https://catalog.asurams.edu/undergraduate/academic-information/credit-hour-definition/</t>
  </si>
  <si>
    <t>https://www.augusta.edu/services/legal/policyinfo/policy/definition-credit-hour.pdf</t>
  </si>
  <si>
    <t>https://www.atlm.edu/downloads/Catalogs/College-Catalog-2024-25.pdf</t>
  </si>
  <si>
    <t>https://www.clayton.edu/apa/docs/CSU_Credit_Hour_Policy.pdf</t>
  </si>
  <si>
    <t>https://catalog.ccga.edu/policies/regulations</t>
  </si>
  <si>
    <t>https://www.columbusstate.edu/legal-affairs/_docs/policies/Credit-Hour-and-Course-Level-Policy.pdf</t>
  </si>
  <si>
    <t>https://www.ega.edu/about/at-a-glance/policies-and-procedures-of-the-college/04-credit-hours-awarded-policy.html</t>
  </si>
  <si>
    <t>https://gcsu.smartcatalogiq.com/en/policy-manual/policy-manual/academic-affairs/academic-policies-procedures-and-resources/new-program-and-course-proposal-procedures/credit-hour-definition-policy/</t>
  </si>
  <si>
    <t>https://georgiahighlands2.sharepoint.com/:w:/s/GHCPolicyManual/EciSp-q75L5KhW1ao7QCChYB8HJnhm9mIkfaBfabblvCvw?rtime=hEDrii8O3Ug</t>
  </si>
  <si>
    <t>https://www.valdosta.edu/administration/sacs/documents/determination-of-credit-hours-policy.pdf</t>
  </si>
  <si>
    <t>Includes Guidelines for Zero Credit Hour Courses</t>
  </si>
  <si>
    <t>Examples of lecture versus lab hours</t>
  </si>
  <si>
    <t>Examples of direct versus indirect instruction</t>
  </si>
  <si>
    <t>See Page 47</t>
  </si>
  <si>
    <t>Notes</t>
  </si>
  <si>
    <t>Website</t>
  </si>
  <si>
    <t>Institution</t>
  </si>
  <si>
    <t>https://catalog.georgiasouthern.edu/content.php?catoid=15&amp;navoid=1645#credit-hour-policy</t>
  </si>
  <si>
    <t>Includes Guidelines for Internships and Zero-Credit Courses</t>
  </si>
  <si>
    <t>https://www.gsw.edu/academic-affairs/files/facultyhandbook.pdf</t>
  </si>
  <si>
    <t>See Page 71</t>
  </si>
  <si>
    <t>https://reg.uga.edu/_resources/documents/curriculum/pdfs-and-docs/CreditHourPolicy_20140626.pdf</t>
  </si>
  <si>
    <t>https://weblearning.psu.edu/resources/penn-state-online-resources/hia-estimator-app/</t>
  </si>
  <si>
    <t>https://www.dropbox.com/scl/fi/jvl00t91e43u036z5876c/Credit-Hour-Requirements-and-Online-Learning-Activities.pdf?rlkey=3vbr7ltlzuxx4sd15tnw0ktra&amp;e=1&amp;dl=0</t>
  </si>
  <si>
    <t>Asynchronous Activity Time Equivalencies.</t>
  </si>
  <si>
    <t>- "Institution Policies &amp;Resources" is a list of credit hour policies and other supplemental resources from across the USG.</t>
  </si>
  <si>
    <t>https://catalog.westga.edu/content.php?catoid=3&amp;navoid=113#the-university-year-and-definition-of-a-credit-hour</t>
  </si>
  <si>
    <t>https://www.kennesaw.edu/curriculum-instruction-assessment/docs/curriculu-guide-2024-2025.pdf</t>
  </si>
  <si>
    <t>https://www.sgsc.edu/academics/college-catalog</t>
  </si>
  <si>
    <t>See the first page of "General Academic Information"</t>
  </si>
  <si>
    <t>https://mga.smartcatalogiq.com/2024-2025/undergraduate-catalog/academic-policy-and-information/credit-hour-definition-and-policy/</t>
  </si>
  <si>
    <t>1 credit hour = 3 hours of student work per week over a standard 15-week semester</t>
  </si>
  <si>
    <t>which is equivalent to</t>
  </si>
  <si>
    <t>- "Direct Faculty Instruction" explains what types of activities count for direct faculty instruction (both face-to-face and online) versus additional supporting activities.</t>
  </si>
  <si>
    <t>- "Understanding the 2250" compares the federal definition of the credit hour, the carnegie unit, and the equation listed above.</t>
  </si>
  <si>
    <t>http://catalog.fvsu.edu/content.php?catoid=19&amp;navoid=868&amp;hl=%22credit+hour%22&amp;returnto=search#credit-hours</t>
  </si>
  <si>
    <t>https://registrar.gatech.edu/public/files/Fall%20and%20Spring%20Scheduling%20Grids_0.pdf</t>
  </si>
  <si>
    <t>Examples of lecture/studio/lab courses</t>
  </si>
  <si>
    <t xml:space="preserve">Guest lecturer or interview </t>
  </si>
  <si>
    <t xml:space="preserve">Optional weekly Chats or Office Hours </t>
  </si>
  <si>
    <t xml:space="preserve">Discussion forums that are not facilitated by the instructor </t>
  </si>
  <si>
    <t>Grading and individual feedback to students</t>
  </si>
  <si>
    <t>Instructor-Facilitated Discussion boards</t>
  </si>
  <si>
    <t>https://catalog.ggc.edu/content.php?catoid=46&amp;navoid=6790&amp;hl=credit+hour&amp;returnto=search</t>
  </si>
  <si>
    <t>eCampus</t>
  </si>
  <si>
    <t>https://ecore.usg.edu/courses/course-descriptions/</t>
  </si>
  <si>
    <t>Each course has a specified amount of instructional time and supporting activities that align with the 1 credit = 2250 minutes calculation. Click on the link below, choose a course, scroll down slightly and click on the "view syllabus" button and navigate to the "Course Credit Compliance" section.</t>
  </si>
  <si>
    <t>https://cetloe.gsu.edu/learning-design-services/rsi/#examples-of-rsi</t>
  </si>
  <si>
    <t>Homework</t>
  </si>
  <si>
    <t>Studying (alone or with fellow classmates)</t>
  </si>
  <si>
    <t>Faculty Supervised Experiential/Clinical activities</t>
  </si>
  <si>
    <t>In-person or virtual class meetings</t>
  </si>
  <si>
    <t>In-person or virtual student presentations</t>
  </si>
  <si>
    <t>In-person or virtual tests/quizzes</t>
  </si>
  <si>
    <t>Audio and/or Video lectures (including podcasts)</t>
  </si>
  <si>
    <t>One-on-one meetings between student and instructor, if a course requirement (e.g., optional office hours wouldn't count)</t>
  </si>
  <si>
    <t>Student completion of internship/clinical experiences when the faculty member is not present</t>
  </si>
  <si>
    <t>Generally, any activity that you would normally conduct in a classroom that is instead being facilitated online as well as anything considered a "substantive interaction" to satisfy the Department of Education requirement for Regular and Substantive Interaction in online courses.</t>
  </si>
  <si>
    <t>Total scheduled class/seminar/lecture time throughout the course, in minutes</t>
  </si>
  <si>
    <t>Total estimated time for completing any assignments (portfolios, reflective journals, etc.) throughout the course, in minutes</t>
  </si>
  <si>
    <t>This tab is designed to determine how much experiential and other supporting activities must be scheduled for non-traditional courses, based on the credit hours and direct faculty instruction planned for that course.</t>
  </si>
  <si>
    <t>Minimum time for experiential activities (e.g., internships) and other supporting activities (e.g., studying), in minutes</t>
  </si>
  <si>
    <t>Minimum time for experiential activities (e.g., internships) and other supporting activities (e.g., studying), in hours</t>
  </si>
  <si>
    <t>Supporting Activities that do not count towards “direct faculty interaction” include all activities completed outside of instructional time, such as:</t>
  </si>
  <si>
    <t>http://catalog.daltonstate.edu/academicinformationandregulations/</t>
  </si>
  <si>
    <t>https://www.gordonstate.edu/departments/institutional-effectiveness/policies/academic-affairs-policies/index.html</t>
  </si>
  <si>
    <t>Average time completing other assignments and study time per week, in minutes</t>
  </si>
  <si>
    <t>Total time completing other assignments and study time throughout this course, in minutes</t>
  </si>
  <si>
    <t>Note that the number of days in the week does not matter here.</t>
  </si>
  <si>
    <r>
      <t># of Weeks of the Course, excluding final exams (</t>
    </r>
    <r>
      <rPr>
        <i/>
        <sz val="11"/>
        <color theme="1"/>
        <rFont val="Aptos Narrow"/>
        <family val="2"/>
        <scheme val="minor"/>
      </rPr>
      <t>Note that the number of days per week does not matter</t>
    </r>
    <r>
      <rPr>
        <sz val="11"/>
        <color theme="1"/>
        <rFont val="Aptos Narrow"/>
        <family val="2"/>
        <scheme val="minor"/>
      </rPr>
      <t>)</t>
    </r>
  </si>
  <si>
    <t>Contact SSU Institutional Effectiveness for the credit hour definition</t>
  </si>
  <si>
    <t> https://northgeorgia.policystat.com/policy/16478646/latest/?showchanges=true</t>
  </si>
  <si>
    <t>Requires log-in/Provides examples of time equivalencies for educational activities.</t>
  </si>
  <si>
    <t>Activities that may count toward direct faculty instruction include but are not limited to:</t>
  </si>
  <si>
    <t>Directions:  Please complete the green highlighted cells.  All other cells are locked from editing.</t>
  </si>
  <si>
    <t>Total Time of Student Work, in hours</t>
  </si>
  <si>
    <t xml:space="preserve"> </t>
  </si>
  <si>
    <t>1 hour of class time and 2 hours of out-of-class work (per week)</t>
  </si>
  <si>
    <t>1 credit hour = minimum of 2250 clock minutes of student work (over the full semester)</t>
  </si>
  <si>
    <t>750 clock minutes of direct faculty instruction and 1500 clock minutes of additional support activities (over the full semester)</t>
  </si>
  <si>
    <t>Lab courses may have more direct faculty instruction and certain forms of experiential courses often toward the end of a student's program of study (e.g., internships or clinicals) may have less direct faculty instruction and more support activities.</t>
  </si>
  <si>
    <r>
      <t xml:space="preserve">Per credit hour, this is </t>
    </r>
    <r>
      <rPr>
        <i/>
        <sz val="11"/>
        <color theme="1"/>
        <rFont val="Aptos Narrow"/>
        <family val="2"/>
        <scheme val="minor"/>
      </rPr>
      <t>typically</t>
    </r>
    <r>
      <rPr>
        <sz val="11"/>
        <color theme="1"/>
        <rFont val="Aptos Narrow"/>
        <family val="2"/>
        <scheme val="minor"/>
      </rPr>
      <t xml:space="preserve"> divided up as:</t>
    </r>
  </si>
  <si>
    <t>Outside-of-class meetings (e.g., library or field trips) led by the instructor or a guest lecturer (e.g., librarian)</t>
  </si>
  <si>
    <t>For faculty participating in USG Goes Global, please contact global@usg.edu for guidance on how to submit required contact hours information using a specified USGG template file.</t>
  </si>
  <si>
    <t>https://www.valdosta.edu/academics/academic-affairs/documents/credit-contact-guidelines.pdf</t>
  </si>
  <si>
    <t>Examples of Instructional Activities /Course Formats and the associated contact hours.</t>
  </si>
  <si>
    <t>One might note that it appears this all adds up to slightly less than the original Carnegie Unit.  However, in the USG, semesters are 15 weeks exclusive of final exam week.  When we add in the student work spent during final exam week, the USG minimums exceed that original notion of a Carnegie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</si>
</sst>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sz val="11"/>
      <color theme="8"/>
      <name val="Aptos Narrow"/>
      <family val="2"/>
      <scheme val="minor"/>
    </font>
    <font>
      <b/>
      <sz val="11"/>
      <color theme="7"/>
      <name val="Aptos Narrow"/>
      <family val="2"/>
      <scheme val="minor"/>
    </font>
    <font>
      <u/>
      <sz val="11"/>
      <color theme="10"/>
      <name val="Aptos Narrow"/>
      <family val="2"/>
      <scheme val="minor"/>
    </font>
    <font>
      <b/>
      <sz val="11"/>
      <color rgb="FFFFC000"/>
      <name val="Aptos Narrow"/>
      <family val="2"/>
      <scheme val="minor"/>
    </font>
    <font>
      <sz val="11"/>
      <name val="Aptos Narrow"/>
      <family val="2"/>
      <scheme val="minor"/>
    </font>
    <font>
      <b/>
      <sz val="11"/>
      <color rgb="FF0070C0"/>
      <name val="Aptos Narrow"/>
      <family val="2"/>
      <scheme val="minor"/>
    </font>
    <font>
      <sz val="11"/>
      <color rgb="FF000000"/>
      <name val="Aptos"/>
      <family val="2"/>
    </font>
    <font>
      <b/>
      <sz val="11"/>
      <color theme="0"/>
      <name val="Aptos Narrow"/>
      <family val="2"/>
      <scheme val="minor"/>
    </font>
    <font>
      <sz val="11"/>
      <color theme="0"/>
      <name val="Aptos Narrow"/>
      <family val="2"/>
      <scheme val="minor"/>
    </font>
    <font>
      <b/>
      <i/>
      <sz val="11"/>
      <color theme="0"/>
      <name val="Aptos Narrow"/>
      <family val="2"/>
      <scheme val="minor"/>
    </font>
    <font>
      <i/>
      <sz val="11"/>
      <color theme="0"/>
      <name val="Aptos Narrow"/>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rgb="FF0070C0"/>
        <bgColor indexed="64"/>
      </patternFill>
    </fill>
    <fill>
      <patternFill patternType="solid">
        <fgColor theme="3" tint="0.89999084444715716"/>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85">
    <xf numFmtId="0" fontId="0" fillId="0" borderId="0" xfId="0"/>
    <xf numFmtId="0" fontId="2" fillId="0" borderId="0" xfId="0" applyFont="1"/>
    <xf numFmtId="0" fontId="0" fillId="0" borderId="0" xfId="0" applyAlignment="1">
      <alignment wrapText="1"/>
    </xf>
    <xf numFmtId="0" fontId="0" fillId="0" borderId="0" xfId="0" applyAlignment="1">
      <alignment vertical="top"/>
    </xf>
    <xf numFmtId="0" fontId="3" fillId="0" borderId="0" xfId="0" applyFont="1" applyAlignment="1">
      <alignment vertical="top" wrapText="1"/>
    </xf>
    <xf numFmtId="0" fontId="3" fillId="0" borderId="0" xfId="0" applyFont="1" applyAlignment="1">
      <alignment wrapText="1"/>
    </xf>
    <xf numFmtId="0" fontId="0" fillId="0" borderId="0" xfId="0" applyAlignment="1">
      <alignment horizontal="left" indent="1"/>
    </xf>
    <xf numFmtId="0" fontId="2" fillId="0" borderId="0" xfId="0" applyFont="1" applyAlignment="1">
      <alignment horizontal="center" wrapText="1"/>
    </xf>
    <xf numFmtId="0" fontId="7" fillId="0" borderId="0" xfId="2"/>
    <xf numFmtId="0" fontId="7" fillId="0" borderId="0" xfId="2" applyAlignment="1">
      <alignment horizontal="left" indent="1"/>
    </xf>
    <xf numFmtId="0" fontId="9" fillId="0" borderId="0" xfId="2" applyFont="1" applyAlignment="1">
      <alignment horizontal="left" indent="1"/>
    </xf>
    <xf numFmtId="0" fontId="10" fillId="0" borderId="0" xfId="0" applyFont="1" applyAlignment="1">
      <alignment horizontal="center" wrapText="1"/>
    </xf>
    <xf numFmtId="0" fontId="7" fillId="0" borderId="0" xfId="2" applyFill="1"/>
    <xf numFmtId="0" fontId="9" fillId="0" borderId="0" xfId="2" applyFont="1" applyFill="1"/>
    <xf numFmtId="0" fontId="3" fillId="0" borderId="0" xfId="0" applyFont="1" applyAlignment="1">
      <alignment horizontal="center"/>
    </xf>
    <xf numFmtId="0" fontId="3" fillId="0" borderId="0" xfId="0" applyFont="1"/>
    <xf numFmtId="0" fontId="11" fillId="0" borderId="0" xfId="0" applyFont="1"/>
    <xf numFmtId="0" fontId="0" fillId="0" borderId="4" xfId="0" applyBorder="1" applyAlignment="1">
      <alignment vertical="top"/>
    </xf>
    <xf numFmtId="0" fontId="4" fillId="0" borderId="4" xfId="0" applyFont="1" applyBorder="1" applyAlignment="1">
      <alignment vertical="top" wrapText="1"/>
    </xf>
    <xf numFmtId="0" fontId="3" fillId="0" borderId="4" xfId="0" applyFont="1" applyBorder="1" applyAlignment="1">
      <alignment vertical="top" wrapText="1"/>
    </xf>
    <xf numFmtId="0" fontId="0" fillId="0" borderId="5" xfId="0" applyBorder="1" applyAlignment="1">
      <alignment vertical="top"/>
    </xf>
    <xf numFmtId="0" fontId="0" fillId="0" borderId="7" xfId="0" applyBorder="1" applyAlignment="1">
      <alignment vertical="top"/>
    </xf>
    <xf numFmtId="0" fontId="0" fillId="0" borderId="8" xfId="0" applyBorder="1" applyAlignment="1">
      <alignment horizontal="left" vertical="top" indent="1"/>
    </xf>
    <xf numFmtId="0" fontId="0" fillId="2" borderId="9" xfId="0" applyFill="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2" borderId="12" xfId="0" applyFill="1" applyBorder="1" applyAlignment="1">
      <alignment vertical="top"/>
    </xf>
    <xf numFmtId="0" fontId="0" fillId="5" borderId="5" xfId="0" applyFill="1" applyBorder="1" applyAlignment="1">
      <alignment vertical="top"/>
    </xf>
    <xf numFmtId="0" fontId="0" fillId="5" borderId="8" xfId="0" applyFill="1" applyBorder="1" applyAlignment="1">
      <alignment horizontal="left" vertical="top" indent="1"/>
    </xf>
    <xf numFmtId="0" fontId="0" fillId="5" borderId="8" xfId="0" applyFill="1" applyBorder="1" applyAlignment="1">
      <alignment vertical="top"/>
    </xf>
    <xf numFmtId="0" fontId="4" fillId="5" borderId="4" xfId="0" applyFont="1" applyFill="1" applyBorder="1" applyAlignment="1">
      <alignment vertical="top" wrapText="1"/>
    </xf>
    <xf numFmtId="0" fontId="3" fillId="5" borderId="4" xfId="0" applyFont="1" applyFill="1" applyBorder="1" applyAlignment="1">
      <alignment vertical="top" wrapText="1"/>
    </xf>
    <xf numFmtId="0" fontId="0" fillId="5" borderId="10" xfId="0" applyFill="1" applyBorder="1" applyAlignment="1">
      <alignment vertical="top"/>
    </xf>
    <xf numFmtId="0" fontId="3" fillId="5" borderId="11" xfId="0" applyFont="1" applyFill="1" applyBorder="1" applyAlignment="1">
      <alignment vertical="top" wrapText="1"/>
    </xf>
    <xf numFmtId="0" fontId="0" fillId="5" borderId="7" xfId="0" applyFill="1" applyBorder="1" applyAlignment="1">
      <alignment vertical="top"/>
    </xf>
    <xf numFmtId="0" fontId="0" fillId="5" borderId="9" xfId="0" applyFill="1" applyBorder="1" applyAlignment="1">
      <alignment vertical="top"/>
    </xf>
    <xf numFmtId="0" fontId="3" fillId="0" borderId="12" xfId="0" applyFont="1" applyBorder="1" applyAlignment="1">
      <alignment horizontal="right" vertical="top" wrapText="1"/>
    </xf>
    <xf numFmtId="0" fontId="12" fillId="4" borderId="13" xfId="0" applyFont="1" applyFill="1" applyBorder="1" applyAlignment="1">
      <alignment vertical="top"/>
    </xf>
    <xf numFmtId="0" fontId="15" fillId="4" borderId="14" xfId="0" applyFont="1" applyFill="1" applyBorder="1" applyAlignment="1">
      <alignment vertical="top" wrapText="1"/>
    </xf>
    <xf numFmtId="0" fontId="14" fillId="4" borderId="15" xfId="0" applyFont="1" applyFill="1" applyBorder="1" applyAlignment="1">
      <alignment vertical="top" wrapText="1"/>
    </xf>
    <xf numFmtId="0" fontId="13" fillId="4" borderId="14" xfId="0" applyFont="1" applyFill="1" applyBorder="1" applyAlignment="1">
      <alignment vertical="top"/>
    </xf>
    <xf numFmtId="0" fontId="4" fillId="4" borderId="15" xfId="0" applyFont="1" applyFill="1" applyBorder="1" applyAlignment="1">
      <alignment vertical="top" wrapText="1"/>
    </xf>
    <xf numFmtId="0" fontId="0" fillId="4" borderId="14" xfId="0" applyFill="1" applyBorder="1" applyAlignment="1">
      <alignment vertical="top"/>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applyAlignment="1">
      <alignment horizontal="left" indent="1"/>
    </xf>
    <xf numFmtId="0" fontId="0" fillId="0" borderId="9" xfId="0" applyBorder="1"/>
    <xf numFmtId="0" fontId="0" fillId="0" borderId="8" xfId="0" applyBorder="1"/>
    <xf numFmtId="0" fontId="0" fillId="0" borderId="8" xfId="0" applyBorder="1" applyAlignment="1">
      <alignment horizontal="left"/>
    </xf>
    <xf numFmtId="0" fontId="0" fillId="0" borderId="9" xfId="0" applyBorder="1" applyAlignment="1">
      <alignment horizontal="right"/>
    </xf>
    <xf numFmtId="0" fontId="3" fillId="0" borderId="10" xfId="0" applyFont="1" applyBorder="1" applyAlignment="1">
      <alignment horizontal="left" wrapText="1" indent="1"/>
    </xf>
    <xf numFmtId="0" fontId="0" fillId="0" borderId="11" xfId="0" applyBorder="1"/>
    <xf numFmtId="0" fontId="0" fillId="0" borderId="12" xfId="0" applyBorder="1"/>
    <xf numFmtId="0" fontId="12" fillId="4" borderId="13" xfId="0" applyFont="1" applyFill="1" applyBorder="1"/>
    <xf numFmtId="0" fontId="13" fillId="4" borderId="15" xfId="0" applyFont="1" applyFill="1" applyBorder="1"/>
    <xf numFmtId="0" fontId="13" fillId="4" borderId="14" xfId="0" applyFont="1" applyFill="1" applyBorder="1"/>
    <xf numFmtId="9" fontId="0" fillId="3" borderId="7" xfId="1" applyFont="1" applyFill="1" applyBorder="1"/>
    <xf numFmtId="0" fontId="0" fillId="3" borderId="9" xfId="0" applyFill="1" applyBorder="1"/>
    <xf numFmtId="0" fontId="0" fillId="3" borderId="12" xfId="0" applyFill="1" applyBorder="1"/>
    <xf numFmtId="0" fontId="0" fillId="0" borderId="10" xfId="0" applyBorder="1"/>
    <xf numFmtId="0" fontId="0" fillId="3" borderId="7" xfId="0" applyFill="1" applyBorder="1"/>
    <xf numFmtId="0" fontId="0" fillId="5" borderId="10" xfId="0" applyFill="1" applyBorder="1" applyAlignment="1">
      <alignment horizontal="left" vertical="top" wrapText="1" indent="1"/>
    </xf>
    <xf numFmtId="0" fontId="0" fillId="5" borderId="5" xfId="0" applyFill="1" applyBorder="1"/>
    <xf numFmtId="0" fontId="0" fillId="5" borderId="8" xfId="0" applyFill="1" applyBorder="1"/>
    <xf numFmtId="0" fontId="12" fillId="4" borderId="2" xfId="0" applyFont="1" applyFill="1" applyBorder="1" applyAlignment="1">
      <alignment vertical="top"/>
    </xf>
    <xf numFmtId="0" fontId="12" fillId="4" borderId="1" xfId="0" applyFont="1" applyFill="1" applyBorder="1" applyAlignment="1">
      <alignment vertical="top"/>
    </xf>
    <xf numFmtId="0" fontId="0" fillId="0" borderId="6" xfId="0" applyBorder="1" applyAlignment="1">
      <alignment vertical="top"/>
    </xf>
    <xf numFmtId="0" fontId="0" fillId="6" borderId="9" xfId="0" applyFill="1" applyBorder="1" applyAlignment="1">
      <alignment vertical="top"/>
    </xf>
    <xf numFmtId="0" fontId="3" fillId="0" borderId="11" xfId="0" applyFont="1" applyBorder="1" applyAlignment="1">
      <alignment horizontal="right" vertical="top" wrapText="1"/>
    </xf>
    <xf numFmtId="0" fontId="0" fillId="6" borderId="12" xfId="0" applyFill="1" applyBorder="1" applyAlignment="1">
      <alignment vertical="top"/>
    </xf>
    <xf numFmtId="0" fontId="12" fillId="4" borderId="3" xfId="0" applyFont="1" applyFill="1" applyBorder="1" applyAlignment="1">
      <alignment vertical="top" wrapText="1"/>
    </xf>
    <xf numFmtId="0" fontId="0" fillId="0" borderId="16" xfId="0" applyBorder="1" applyAlignment="1">
      <alignment vertical="top"/>
    </xf>
    <xf numFmtId="0" fontId="0" fillId="0" borderId="17" xfId="0" applyBorder="1" applyAlignment="1">
      <alignment vertical="top"/>
    </xf>
    <xf numFmtId="0" fontId="2" fillId="0" borderId="0" xfId="0" applyFont="1" applyAlignment="1">
      <alignment horizontal="center"/>
    </xf>
    <xf numFmtId="0" fontId="0" fillId="2" borderId="18" xfId="0" applyFill="1" applyBorder="1"/>
    <xf numFmtId="0" fontId="0" fillId="2" borderId="19" xfId="0" quotePrefix="1" applyFill="1" applyBorder="1"/>
    <xf numFmtId="0" fontId="0" fillId="2" borderId="19" xfId="0" applyFill="1" applyBorder="1"/>
    <xf numFmtId="0" fontId="0" fillId="2" borderId="20" xfId="0" quotePrefix="1" applyFill="1" applyBorder="1"/>
    <xf numFmtId="0" fontId="3" fillId="5" borderId="6"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wrapText="1"/>
    </xf>
  </cellXfs>
  <cellStyles count="3">
    <cellStyle name="Hyperlink" xfId="2" builtinId="8"/>
    <cellStyle name="Normal" xfId="0" builtinId="0"/>
    <cellStyle name="Percent" xfId="1" builtinId="5"/>
  </cellStyles>
  <dxfs count="5">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3277912</xdr:colOff>
      <xdr:row>1</xdr:row>
      <xdr:rowOff>321880</xdr:rowOff>
    </xdr:from>
    <xdr:to>
      <xdr:col>1</xdr:col>
      <xdr:colOff>8552791</xdr:colOff>
      <xdr:row>5</xdr:row>
      <xdr:rowOff>85398</xdr:rowOff>
    </xdr:to>
    <xdr:sp macro="" textlink="">
      <xdr:nvSpPr>
        <xdr:cNvPr id="2" name="Rectangle 1">
          <a:extLst>
            <a:ext uri="{FF2B5EF4-FFF2-40B4-BE49-F238E27FC236}">
              <a16:creationId xmlns:a16="http://schemas.microsoft.com/office/drawing/2014/main" id="{2B82B6FF-CD5E-B453-8BE3-0C014027C90B}"/>
            </a:ext>
          </a:extLst>
        </xdr:cNvPr>
        <xdr:cNvSpPr/>
      </xdr:nvSpPr>
      <xdr:spPr>
        <a:xfrm>
          <a:off x="3277912" y="321880"/>
          <a:ext cx="5274879" cy="716018"/>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2339864</xdr:colOff>
      <xdr:row>7</xdr:row>
      <xdr:rowOff>111672</xdr:rowOff>
    </xdr:from>
    <xdr:to>
      <xdr:col>1</xdr:col>
      <xdr:colOff>9557843</xdr:colOff>
      <xdr:row>11</xdr:row>
      <xdr:rowOff>85397</xdr:rowOff>
    </xdr:to>
    <xdr:sp macro="" textlink="">
      <xdr:nvSpPr>
        <xdr:cNvPr id="3" name="Rectangle 2">
          <a:extLst>
            <a:ext uri="{FF2B5EF4-FFF2-40B4-BE49-F238E27FC236}">
              <a16:creationId xmlns:a16="http://schemas.microsoft.com/office/drawing/2014/main" id="{37DE8A40-FF24-4E72-91E6-19501894D199}"/>
            </a:ext>
          </a:extLst>
        </xdr:cNvPr>
        <xdr:cNvSpPr/>
      </xdr:nvSpPr>
      <xdr:spPr>
        <a:xfrm>
          <a:off x="2339864" y="1445172"/>
          <a:ext cx="7217979" cy="7357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8549508</xdr:colOff>
      <xdr:row>1</xdr:row>
      <xdr:rowOff>321879</xdr:rowOff>
    </xdr:from>
    <xdr:to>
      <xdr:col>1</xdr:col>
      <xdr:colOff>8822122</xdr:colOff>
      <xdr:row>5</xdr:row>
      <xdr:rowOff>88681</xdr:rowOff>
    </xdr:to>
    <xdr:sp macro="" textlink="">
      <xdr:nvSpPr>
        <xdr:cNvPr id="4" name="TextBox 3">
          <a:extLst>
            <a:ext uri="{FF2B5EF4-FFF2-40B4-BE49-F238E27FC236}">
              <a16:creationId xmlns:a16="http://schemas.microsoft.com/office/drawing/2014/main" id="{6A6093A9-39D7-A839-029D-48AC2D41F89C}"/>
            </a:ext>
          </a:extLst>
        </xdr:cNvPr>
        <xdr:cNvSpPr txBox="1"/>
      </xdr:nvSpPr>
      <xdr:spPr>
        <a:xfrm rot="16200000">
          <a:off x="8326164" y="545223"/>
          <a:ext cx="719302" cy="272614"/>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Required</a:t>
          </a:r>
        </a:p>
      </xdr:txBody>
    </xdr:sp>
    <xdr:clientData/>
  </xdr:twoCellAnchor>
  <xdr:twoCellAnchor>
    <xdr:from>
      <xdr:col>1</xdr:col>
      <xdr:colOff>9555873</xdr:colOff>
      <xdr:row>7</xdr:row>
      <xdr:rowOff>111672</xdr:rowOff>
    </xdr:from>
    <xdr:to>
      <xdr:col>1</xdr:col>
      <xdr:colOff>9828487</xdr:colOff>
      <xdr:row>11</xdr:row>
      <xdr:rowOff>85397</xdr:rowOff>
    </xdr:to>
    <xdr:sp macro="" textlink="">
      <xdr:nvSpPr>
        <xdr:cNvPr id="5" name="TextBox 4">
          <a:extLst>
            <a:ext uri="{FF2B5EF4-FFF2-40B4-BE49-F238E27FC236}">
              <a16:creationId xmlns:a16="http://schemas.microsoft.com/office/drawing/2014/main" id="{3B7E560E-5EA8-4496-970E-2A541BA23D25}"/>
            </a:ext>
          </a:extLst>
        </xdr:cNvPr>
        <xdr:cNvSpPr txBox="1"/>
      </xdr:nvSpPr>
      <xdr:spPr>
        <a:xfrm rot="16200000">
          <a:off x="9324317" y="1676728"/>
          <a:ext cx="735725" cy="272614"/>
        </a:xfrm>
        <a:prstGeom prst="rect">
          <a:avLst/>
        </a:prstGeom>
        <a:solidFill>
          <a:schemeClr val="accent1">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kern="1200"/>
            <a:t>Typical</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CB31D9-9388-403A-AB29-6EACDFE60BB1}" name="Table1" displayName="Table1" ref="A1:C29" totalsRowShown="0" headerRowDxfId="4" dataDxfId="3">
  <autoFilter ref="A1:C29" xr:uid="{69CB31D9-9388-403A-AB29-6EACDFE60BB1}"/>
  <tableColumns count="3">
    <tableColumn id="1" xr3:uid="{97CE8B94-E8DB-4CB0-80AE-3C22CE798ECE}" name="Institution" dataDxfId="2"/>
    <tableColumn id="2" xr3:uid="{F2E18389-3711-4F41-A6C3-7431466F8095}" name="Website" dataDxfId="1"/>
    <tableColumn id="3" xr3:uid="{3E564A34-F4EC-4562-8222-388C6C938C26}" name="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acscoc.org/app/uploads/2019/08/Credit-Hours.pdf" TargetMode="External"/><Relationship Id="rId7" Type="http://schemas.openxmlformats.org/officeDocument/2006/relationships/printerSettings" Target="../printerSettings/printerSettings1.bin"/><Relationship Id="rId2" Type="http://schemas.openxmlformats.org/officeDocument/2006/relationships/hyperlink" Target="https://www.usg.edu/policymanual/section3/C339" TargetMode="External"/><Relationship Id="rId1" Type="http://schemas.openxmlformats.org/officeDocument/2006/relationships/hyperlink" Target="https://www.ed.gov/laws-and-policy/higher-education-laws-and-policy/program-integrity-information-questions-and-12" TargetMode="External"/><Relationship Id="rId6" Type="http://schemas.openxmlformats.org/officeDocument/2006/relationships/hyperlink" Target="https://weblearning.psu.edu/resources/penn-state-online-resources/hia-estimator-app/" TargetMode="External"/><Relationship Id="rId5" Type="http://schemas.openxmlformats.org/officeDocument/2006/relationships/hyperlink" Target="https://www.govinfo.gov/content/pkg/FR-2010-10-29/pdf/2010-26531.pdf" TargetMode="External"/><Relationship Id="rId4" Type="http://schemas.openxmlformats.org/officeDocument/2006/relationships/hyperlink" Target="https://www.carnegiefoundation.org/about/faqs/the-carnegie-un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etloe.gsu.edu/learning-design-services/rsi/"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olumbusstate.edu/legal-affairs/_docs/policies/Credit-Hour-and-Course-Level-Policy.pdf" TargetMode="External"/><Relationship Id="rId13" Type="http://schemas.openxmlformats.org/officeDocument/2006/relationships/hyperlink" Target="https://registrar.gatech.edu/public/files/Fall%20and%20Spring%20Scheduling%20Grids_0.pdf" TargetMode="External"/><Relationship Id="rId18" Type="http://schemas.openxmlformats.org/officeDocument/2006/relationships/hyperlink" Target="https://reg.uga.edu/_resources/documents/curriculum/pdfs-and-docs/CreditHourPolicy_20140626.pdf" TargetMode="External"/><Relationship Id="rId26" Type="http://schemas.openxmlformats.org/officeDocument/2006/relationships/hyperlink" Target="https://www.gordonstate.edu/departments/institutional-effectiveness/policies/academic-affairs-policies/index.html" TargetMode="External"/><Relationship Id="rId3" Type="http://schemas.openxmlformats.org/officeDocument/2006/relationships/hyperlink" Target="https://catalog.abac.edu/academic-policies-and-procedures/credit-hour" TargetMode="External"/><Relationship Id="rId21" Type="http://schemas.openxmlformats.org/officeDocument/2006/relationships/hyperlink" Target="https://mga.smartcatalogiq.com/2024-2025/undergraduate-catalog/academic-policy-and-information/credit-hour-definition-and-policy/" TargetMode="External"/><Relationship Id="rId7" Type="http://schemas.openxmlformats.org/officeDocument/2006/relationships/hyperlink" Target="https://www.clayton.edu/apa/docs/CSU_Credit_Hour_Policy.pdf" TargetMode="External"/><Relationship Id="rId12" Type="http://schemas.openxmlformats.org/officeDocument/2006/relationships/hyperlink" Target="https://catalog.ggc.edu/content.php?catoid=46&amp;navoid=6790&amp;hl=credit+hour&amp;returnto=search" TargetMode="External"/><Relationship Id="rId17" Type="http://schemas.openxmlformats.org/officeDocument/2006/relationships/hyperlink" Target="https://www.kennesaw.edu/curriculum-instruction-assessment/docs/curriculu-guide-2024-2025.pdf" TargetMode="External"/><Relationship Id="rId25" Type="http://schemas.openxmlformats.org/officeDocument/2006/relationships/hyperlink" Target="http://catalog.daltonstate.edu/academicinformationandregulations/" TargetMode="External"/><Relationship Id="rId2" Type="http://schemas.openxmlformats.org/officeDocument/2006/relationships/hyperlink" Target="https://ecore.usg.edu/courses/course-descriptions/" TargetMode="External"/><Relationship Id="rId16" Type="http://schemas.openxmlformats.org/officeDocument/2006/relationships/hyperlink" Target="https://www.dropbox.com/scl/fi/jvl00t91e43u036z5876c/Credit-Hour-Requirements-and-Online-Learning-Activities.pdf?rlkey=3vbr7ltlzuxx4sd15tnw0ktra&amp;e=1&amp;dl=0" TargetMode="External"/><Relationship Id="rId20" Type="http://schemas.openxmlformats.org/officeDocument/2006/relationships/hyperlink" Target="https://www.valdosta.edu/administration/sacs/documents/determination-of-credit-hours-policy.pdf" TargetMode="External"/><Relationship Id="rId29" Type="http://schemas.openxmlformats.org/officeDocument/2006/relationships/table" Target="../tables/table1.xml"/><Relationship Id="rId1" Type="http://schemas.openxmlformats.org/officeDocument/2006/relationships/hyperlink" Target="https://www.augusta.edu/innovation/credit-hour.php" TargetMode="External"/><Relationship Id="rId6" Type="http://schemas.openxmlformats.org/officeDocument/2006/relationships/hyperlink" Target="https://www.augusta.edu/services/legal/policyinfo/policy/definition-credit-hour.pdf" TargetMode="External"/><Relationship Id="rId11" Type="http://schemas.openxmlformats.org/officeDocument/2006/relationships/hyperlink" Target="https://georgiahighlands2.sharepoint.com/:w:/s/GHCPolicyManual/EciSp-q75L5KhW1ao7QCChYB8HJnhm9mIkfaBfabblvCvw?rtime=hEDrii8O3Ug" TargetMode="External"/><Relationship Id="rId24" Type="http://schemas.openxmlformats.org/officeDocument/2006/relationships/hyperlink" Target="https://catalog.ccga.edu/policies/regulations" TargetMode="External"/><Relationship Id="rId5" Type="http://schemas.openxmlformats.org/officeDocument/2006/relationships/hyperlink" Target="https://www.atlm.edu/downloads/Catalogs/College-Catalog-2024-25.pdf" TargetMode="External"/><Relationship Id="rId15" Type="http://schemas.openxmlformats.org/officeDocument/2006/relationships/hyperlink" Target="https://www.gsw.edu/academic-affairs/files/facultyhandbook.pdf" TargetMode="External"/><Relationship Id="rId23" Type="http://schemas.openxmlformats.org/officeDocument/2006/relationships/hyperlink" Target="https://gcsu.smartcatalogiq.com/en/policy-manual/policy-manual/academic-affairs/academic-policies-procedures-and-resources/new-program-and-course-proposal-procedures/credit-hour-definition-policy/" TargetMode="External"/><Relationship Id="rId28" Type="http://schemas.openxmlformats.org/officeDocument/2006/relationships/printerSettings" Target="../printerSettings/printerSettings5.bin"/><Relationship Id="rId10" Type="http://schemas.openxmlformats.org/officeDocument/2006/relationships/hyperlink" Target="http://catalog.fvsu.edu/content.php?catoid=19&amp;navoid=868&amp;hl=%22credit+hour%22&amp;returnto=search" TargetMode="External"/><Relationship Id="rId19" Type="http://schemas.openxmlformats.org/officeDocument/2006/relationships/hyperlink" Target="https://catalog.westga.edu/content.php?catoid=3&amp;navoid=113" TargetMode="External"/><Relationship Id="rId4" Type="http://schemas.openxmlformats.org/officeDocument/2006/relationships/hyperlink" Target="https://catalog.asurams.edu/undergraduate/academic-information/credit-hour-definition/" TargetMode="External"/><Relationship Id="rId9" Type="http://schemas.openxmlformats.org/officeDocument/2006/relationships/hyperlink" Target="https://www.ega.edu/about/at-a-glance/policies-and-procedures-of-the-college/04-credit-hours-awarded-policy.html" TargetMode="External"/><Relationship Id="rId14" Type="http://schemas.openxmlformats.org/officeDocument/2006/relationships/hyperlink" Target="https://catalog.georgiasouthern.edu/content.php?catoid=15&amp;navoid=1645" TargetMode="External"/><Relationship Id="rId22" Type="http://schemas.openxmlformats.org/officeDocument/2006/relationships/hyperlink" Target="https://www.sgsc.edu/academics/college-catalog" TargetMode="External"/><Relationship Id="rId27" Type="http://schemas.openxmlformats.org/officeDocument/2006/relationships/hyperlink" Target="https://nam02.safelinks.protection.outlook.com/?url=https%3A%2F%2Fnorthgeorgia.policystat.com%2Fpolicy%2F16478646%2Flatest%2F%3Fshowchanges%3Dtrue&amp;data=05%7C02%7Claura.lynch%40usg.edu%7Ca9f764808a1346b4059408dd13a995ae%7C4711f877fb3a4f11aaab3c496800c23d%7C0%7C0%7C638688342610470606%7CUnknown%7CTWFpbGZsb3d8eyJFbXB0eU1hcGkiOnRydWUsIlYiOiIwLjAuMDAwMCIsIlAiOiJXaW4zMiIsIkFOIjoiTWFpbCIsIldUIjoyfQ%3D%3D%7C0%7C%7C%7C&amp;sdata=fUjf01f%2FcDuRmumcrkg7xZeOwhLjai%2Bxs7ECjSCb%2FUU%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B866-CF1E-4B8A-9698-039D6DA2E252}">
  <sheetPr>
    <tabColor theme="6" tint="0.79998168889431442"/>
  </sheetPr>
  <dimension ref="B2:B39"/>
  <sheetViews>
    <sheetView showGridLines="0" tabSelected="1" zoomScale="145" zoomScaleNormal="145" workbookViewId="0">
      <selection activeCell="B13" sqref="B13"/>
    </sheetView>
  </sheetViews>
  <sheetFormatPr defaultRowHeight="15" x14ac:dyDescent="0.25"/>
  <cols>
    <col min="1" max="1" width="5.85546875" customWidth="1"/>
    <col min="2" max="2" width="178.140625" customWidth="1"/>
  </cols>
  <sheetData>
    <row r="2" spans="2:2" ht="30" x14ac:dyDescent="0.25">
      <c r="B2" s="2" t="s">
        <v>44</v>
      </c>
    </row>
    <row r="3" spans="2:2" x14ac:dyDescent="0.25">
      <c r="B3" s="7" t="s">
        <v>120</v>
      </c>
    </row>
    <row r="4" spans="2:2" x14ac:dyDescent="0.25">
      <c r="B4" s="14" t="s">
        <v>121</v>
      </c>
    </row>
    <row r="5" spans="2:2" x14ac:dyDescent="0.25">
      <c r="B5" s="7" t="s">
        <v>167</v>
      </c>
    </row>
    <row r="7" spans="2:2" x14ac:dyDescent="0.25">
      <c r="B7" t="s">
        <v>170</v>
      </c>
    </row>
    <row r="9" spans="2:2" x14ac:dyDescent="0.25">
      <c r="B9" s="76" t="s">
        <v>166</v>
      </c>
    </row>
    <row r="10" spans="2:2" x14ac:dyDescent="0.25">
      <c r="B10" s="14" t="s">
        <v>121</v>
      </c>
    </row>
    <row r="11" spans="2:2" x14ac:dyDescent="0.25">
      <c r="B11" s="76" t="s">
        <v>168</v>
      </c>
    </row>
    <row r="12" spans="2:2" x14ac:dyDescent="0.25">
      <c r="B12" s="76"/>
    </row>
    <row r="13" spans="2:2" ht="30" x14ac:dyDescent="0.25">
      <c r="B13" s="2" t="s">
        <v>169</v>
      </c>
    </row>
    <row r="14" spans="2:2" ht="15.75" thickBot="1" x14ac:dyDescent="0.3"/>
    <row r="15" spans="2:2" x14ac:dyDescent="0.25">
      <c r="B15" s="77" t="s">
        <v>47</v>
      </c>
    </row>
    <row r="16" spans="2:2" x14ac:dyDescent="0.25">
      <c r="B16" s="78" t="s">
        <v>45</v>
      </c>
    </row>
    <row r="17" spans="2:2" x14ac:dyDescent="0.25">
      <c r="B17" s="78" t="s">
        <v>46</v>
      </c>
    </row>
    <row r="18" spans="2:2" x14ac:dyDescent="0.25">
      <c r="B18" s="79"/>
    </row>
    <row r="19" spans="2:2" x14ac:dyDescent="0.25">
      <c r="B19" s="79" t="s">
        <v>52</v>
      </c>
    </row>
    <row r="20" spans="2:2" x14ac:dyDescent="0.25">
      <c r="B20" s="78" t="s">
        <v>54</v>
      </c>
    </row>
    <row r="21" spans="2:2" x14ac:dyDescent="0.25">
      <c r="B21" s="78" t="s">
        <v>53</v>
      </c>
    </row>
    <row r="22" spans="2:2" x14ac:dyDescent="0.25">
      <c r="B22" s="78"/>
    </row>
    <row r="23" spans="2:2" x14ac:dyDescent="0.25">
      <c r="B23" s="78" t="s">
        <v>51</v>
      </c>
    </row>
    <row r="24" spans="2:2" x14ac:dyDescent="0.25">
      <c r="B24" s="78" t="s">
        <v>122</v>
      </c>
    </row>
    <row r="25" spans="2:2" x14ac:dyDescent="0.25">
      <c r="B25" s="78" t="s">
        <v>123</v>
      </c>
    </row>
    <row r="26" spans="2:2" ht="15.75" thickBot="1" x14ac:dyDescent="0.3">
      <c r="B26" s="80" t="s">
        <v>114</v>
      </c>
    </row>
    <row r="28" spans="2:2" x14ac:dyDescent="0.25">
      <c r="B28" s="1" t="s">
        <v>48</v>
      </c>
    </row>
    <row r="29" spans="2:2" x14ac:dyDescent="0.25">
      <c r="B29" s="1"/>
    </row>
    <row r="30" spans="2:2" x14ac:dyDescent="0.25">
      <c r="B30" s="15" t="s">
        <v>172</v>
      </c>
    </row>
    <row r="32" spans="2:2" x14ac:dyDescent="0.25">
      <c r="B32" s="1" t="s">
        <v>42</v>
      </c>
    </row>
    <row r="33" spans="2:2" x14ac:dyDescent="0.25">
      <c r="B33" s="8" t="s">
        <v>55</v>
      </c>
    </row>
    <row r="34" spans="2:2" x14ac:dyDescent="0.25">
      <c r="B34" s="10" t="s">
        <v>56</v>
      </c>
    </row>
    <row r="35" spans="2:2" x14ac:dyDescent="0.25">
      <c r="B35" s="8" t="s">
        <v>50</v>
      </c>
    </row>
    <row r="36" spans="2:2" x14ac:dyDescent="0.25">
      <c r="B36" s="8" t="s">
        <v>43</v>
      </c>
    </row>
    <row r="37" spans="2:2" x14ac:dyDescent="0.25">
      <c r="B37" s="8" t="s">
        <v>40</v>
      </c>
    </row>
    <row r="38" spans="2:2" x14ac:dyDescent="0.25">
      <c r="B38" s="8" t="s">
        <v>39</v>
      </c>
    </row>
    <row r="39" spans="2:2" x14ac:dyDescent="0.25">
      <c r="B39" s="8" t="s">
        <v>111</v>
      </c>
    </row>
  </sheetData>
  <sheetProtection sheet="1" objects="1" scenarios="1"/>
  <hyperlinks>
    <hyperlink ref="B35" r:id="rId1" location="credit" xr:uid="{9357EB1A-C3F6-41DD-B4AB-CC80245343E0}"/>
    <hyperlink ref="B36" r:id="rId2" xr:uid="{40B2DA9A-63FB-4865-AD08-EE79126798DF}"/>
    <hyperlink ref="B37" r:id="rId3" xr:uid="{066343DF-D5F0-4580-B9A8-0C49BAFF547C}"/>
    <hyperlink ref="B38" r:id="rId4" xr:uid="{AFBF6EA2-6819-4728-A6C8-E55495E9EBD2}"/>
    <hyperlink ref="B33" r:id="rId5" xr:uid="{AC7A22D7-2DAA-475E-BC41-2E3A3351BEB6}"/>
    <hyperlink ref="B39" r:id="rId6" xr:uid="{87D7B67F-198B-4C02-99EC-39786F53FDDA}"/>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2964-D64E-42EF-A96C-3C4F1B60A4EE}">
  <sheetPr>
    <tabColor theme="8" tint="0.79998168889431442"/>
  </sheetPr>
  <dimension ref="A1:D25"/>
  <sheetViews>
    <sheetView showGridLines="0" zoomScale="160" zoomScaleNormal="160" workbookViewId="0">
      <selection activeCell="C8" sqref="C8"/>
    </sheetView>
  </sheetViews>
  <sheetFormatPr defaultRowHeight="15" x14ac:dyDescent="0.25"/>
  <cols>
    <col min="1" max="1" width="68.140625" style="3" customWidth="1"/>
    <col min="2" max="2" width="55.5703125" style="4" customWidth="1"/>
    <col min="3" max="3" width="9.5703125" style="3" customWidth="1"/>
    <col min="4" max="4" width="9.140625" style="3"/>
    <col min="5" max="5" width="120" style="3" bestFit="1" customWidth="1"/>
    <col min="6" max="16384" width="9.140625" style="3"/>
  </cols>
  <sheetData>
    <row r="1" spans="1:4" customFormat="1" ht="30" customHeight="1" x14ac:dyDescent="0.25">
      <c r="A1" s="84" t="s">
        <v>38</v>
      </c>
      <c r="B1" s="84"/>
      <c r="C1" s="84"/>
      <c r="D1" s="5"/>
    </row>
    <row r="2" spans="1:4" customFormat="1" x14ac:dyDescent="0.25"/>
    <row r="3" spans="1:4" customFormat="1" x14ac:dyDescent="0.25">
      <c r="A3" s="1" t="s">
        <v>163</v>
      </c>
    </row>
    <row r="4" spans="1:4" customFormat="1" ht="15.75" thickBot="1" x14ac:dyDescent="0.3"/>
    <row r="5" spans="1:4" ht="15.75" thickBot="1" x14ac:dyDescent="0.3">
      <c r="A5" s="38" t="s">
        <v>0</v>
      </c>
      <c r="B5" s="40"/>
      <c r="C5" s="41"/>
    </row>
    <row r="6" spans="1:4" ht="15" customHeight="1" x14ac:dyDescent="0.25">
      <c r="A6" s="28" t="s">
        <v>6</v>
      </c>
      <c r="B6" s="81" t="s">
        <v>3</v>
      </c>
      <c r="C6" s="35"/>
    </row>
    <row r="7" spans="1:4" x14ac:dyDescent="0.25">
      <c r="A7" s="29" t="s">
        <v>7</v>
      </c>
      <c r="B7" s="82"/>
      <c r="C7" s="23">
        <v>50</v>
      </c>
    </row>
    <row r="8" spans="1:4" x14ac:dyDescent="0.25">
      <c r="A8" s="29" t="s">
        <v>14</v>
      </c>
      <c r="B8" s="82"/>
      <c r="C8" s="23">
        <v>110</v>
      </c>
    </row>
    <row r="9" spans="1:4" x14ac:dyDescent="0.25">
      <c r="A9" s="24"/>
      <c r="B9" s="18"/>
      <c r="C9" s="25"/>
    </row>
    <row r="10" spans="1:4" x14ac:dyDescent="0.25">
      <c r="A10" s="30" t="s">
        <v>49</v>
      </c>
      <c r="B10" s="31"/>
      <c r="C10" s="36"/>
    </row>
    <row r="11" spans="1:4" x14ac:dyDescent="0.25">
      <c r="A11" s="29" t="s">
        <v>9</v>
      </c>
      <c r="B11" s="31"/>
      <c r="C11" s="23">
        <v>0</v>
      </c>
    </row>
    <row r="12" spans="1:4" ht="30" x14ac:dyDescent="0.25">
      <c r="A12" s="29" t="s">
        <v>155</v>
      </c>
      <c r="B12" s="32" t="s">
        <v>10</v>
      </c>
      <c r="C12" s="23">
        <v>0</v>
      </c>
    </row>
    <row r="13" spans="1:4" x14ac:dyDescent="0.25">
      <c r="A13" s="22"/>
      <c r="B13" s="19"/>
      <c r="C13" s="25"/>
    </row>
    <row r="14" spans="1:4" ht="15.75" thickBot="1" x14ac:dyDescent="0.3">
      <c r="A14" s="33" t="s">
        <v>11</v>
      </c>
      <c r="B14" s="34" t="s">
        <v>157</v>
      </c>
      <c r="C14" s="27">
        <v>15</v>
      </c>
    </row>
    <row r="15" spans="1:4" ht="15.75" thickBot="1" x14ac:dyDescent="0.3"/>
    <row r="16" spans="1:4" ht="15.75" thickBot="1" x14ac:dyDescent="0.3">
      <c r="A16" s="68" t="s">
        <v>16</v>
      </c>
      <c r="B16" s="67" t="s">
        <v>23</v>
      </c>
      <c r="C16" s="73" t="s">
        <v>24</v>
      </c>
    </row>
    <row r="17" spans="1:3" x14ac:dyDescent="0.25">
      <c r="A17" s="20" t="s">
        <v>1</v>
      </c>
      <c r="B17" s="69">
        <f>(C7+C8+C11+C12)*C14</f>
        <v>2400</v>
      </c>
      <c r="C17" s="21">
        <f>B17/C$14</f>
        <v>160</v>
      </c>
    </row>
    <row r="18" spans="1:3" x14ac:dyDescent="0.25">
      <c r="A18" s="24" t="s">
        <v>164</v>
      </c>
      <c r="B18" s="17">
        <f>ROUND(B17/60,2)</f>
        <v>40</v>
      </c>
      <c r="C18" s="25">
        <f>ROUND(B18/C$14,2)</f>
        <v>2.67</v>
      </c>
    </row>
    <row r="19" spans="1:3" x14ac:dyDescent="0.25">
      <c r="A19" s="24" t="s">
        <v>2</v>
      </c>
      <c r="B19" s="17">
        <f>ROUND(B17/2250,2)</f>
        <v>1.07</v>
      </c>
      <c r="C19" s="70"/>
    </row>
    <row r="20" spans="1:3" x14ac:dyDescent="0.25">
      <c r="A20" s="24" t="s">
        <v>12</v>
      </c>
      <c r="B20" s="17">
        <f>ROUND(C7*C14/750,2)</f>
        <v>1</v>
      </c>
      <c r="C20" s="70"/>
    </row>
    <row r="21" spans="1:3" x14ac:dyDescent="0.25">
      <c r="A21" s="24" t="s">
        <v>13</v>
      </c>
      <c r="B21" s="17">
        <f>ROUND(C8*C14/750,2)</f>
        <v>2.2000000000000002</v>
      </c>
      <c r="C21" s="70"/>
    </row>
    <row r="22" spans="1:3" ht="15.75" thickBot="1" x14ac:dyDescent="0.3">
      <c r="A22" s="26" t="s">
        <v>15</v>
      </c>
      <c r="B22" s="71" t="str">
        <f>ROUNDDOWN(B20,0)&amp;"-"&amp;ROUNDDOWN(B21,0)&amp;"-"&amp;ROUNDDOWN(B19,0)</f>
        <v>1-2-1</v>
      </c>
      <c r="C22" s="72"/>
    </row>
    <row r="24" spans="1:3" x14ac:dyDescent="0.25">
      <c r="A24" s="83" t="s">
        <v>8</v>
      </c>
      <c r="B24" s="83"/>
      <c r="C24" s="83"/>
    </row>
    <row r="25" spans="1:3" x14ac:dyDescent="0.25">
      <c r="A25" s="83"/>
      <c r="B25" s="83"/>
      <c r="C25" s="83"/>
    </row>
  </sheetData>
  <sheetProtection algorithmName="SHA-512" hashValue="oXA7E9yeHKIvHXdH8qX8xZg+yGfZdFzz1KEI1LbfN6IG4Nno/r7m68XsueDUEP3KHrqhSGaBbSVpY6YmmNHIJg==" saltValue="BRWURz8nleYMY+2vSnNVQA==" spinCount="100000" sheet="1" objects="1" scenarios="1"/>
  <protectedRanges>
    <protectedRange sqref="C11 C12 C14" name="Range2"/>
    <protectedRange sqref="C7:C8" name="Range1"/>
  </protectedRanges>
  <mergeCells count="3">
    <mergeCell ref="B6:B8"/>
    <mergeCell ref="A24:C25"/>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A0673-A8FA-4454-A785-699345AD4FEF}">
  <sheetPr>
    <tabColor theme="8" tint="0.79998168889431442"/>
  </sheetPr>
  <dimension ref="A1:D23"/>
  <sheetViews>
    <sheetView showGridLines="0" zoomScale="160" zoomScaleNormal="160" workbookViewId="0">
      <selection activeCell="C7" sqref="C7"/>
    </sheetView>
  </sheetViews>
  <sheetFormatPr defaultRowHeight="15" x14ac:dyDescent="0.25"/>
  <cols>
    <col min="1" max="1" width="66.140625" style="3" bestFit="1" customWidth="1"/>
    <col min="2" max="2" width="57.140625" style="4" customWidth="1"/>
    <col min="3" max="4" width="9.140625" style="3"/>
    <col min="5" max="5" width="120" style="3" bestFit="1" customWidth="1"/>
    <col min="6" max="16384" width="9.140625" style="3"/>
  </cols>
  <sheetData>
    <row r="1" spans="1:4" customFormat="1" ht="30" customHeight="1" x14ac:dyDescent="0.25">
      <c r="A1" s="84" t="s">
        <v>37</v>
      </c>
      <c r="B1" s="84"/>
      <c r="C1" s="84"/>
      <c r="D1" s="5"/>
    </row>
    <row r="2" spans="1:4" customFormat="1" x14ac:dyDescent="0.25"/>
    <row r="3" spans="1:4" customFormat="1" x14ac:dyDescent="0.25">
      <c r="A3" s="1" t="s">
        <v>163</v>
      </c>
    </row>
    <row r="4" spans="1:4" customFormat="1" ht="15.75" thickBot="1" x14ac:dyDescent="0.3"/>
    <row r="5" spans="1:4" ht="15.75" thickBot="1" x14ac:dyDescent="0.3">
      <c r="A5" s="38" t="s">
        <v>0</v>
      </c>
      <c r="B5" s="42"/>
      <c r="C5" s="43"/>
    </row>
    <row r="6" spans="1:4" ht="15" customHeight="1" x14ac:dyDescent="0.25">
      <c r="A6" s="28" t="s">
        <v>6</v>
      </c>
      <c r="B6" s="81" t="s">
        <v>3</v>
      </c>
      <c r="C6" s="35"/>
    </row>
    <row r="7" spans="1:4" x14ac:dyDescent="0.25">
      <c r="A7" s="29" t="s">
        <v>17</v>
      </c>
      <c r="B7" s="82"/>
      <c r="C7" s="23">
        <v>750</v>
      </c>
    </row>
    <row r="8" spans="1:4" x14ac:dyDescent="0.25">
      <c r="A8" s="29" t="s">
        <v>18</v>
      </c>
      <c r="B8" s="82"/>
      <c r="C8" s="23">
        <v>1500</v>
      </c>
    </row>
    <row r="9" spans="1:4" x14ac:dyDescent="0.25">
      <c r="A9" s="24"/>
      <c r="B9" s="18"/>
      <c r="C9" s="25"/>
    </row>
    <row r="10" spans="1:4" x14ac:dyDescent="0.25">
      <c r="A10" s="30" t="s">
        <v>49</v>
      </c>
      <c r="B10" s="31"/>
      <c r="C10" s="36"/>
    </row>
    <row r="11" spans="1:4" x14ac:dyDescent="0.25">
      <c r="A11" s="29" t="s">
        <v>19</v>
      </c>
      <c r="B11" s="31"/>
      <c r="C11" s="23">
        <v>0</v>
      </c>
    </row>
    <row r="12" spans="1:4" ht="30.75" thickBot="1" x14ac:dyDescent="0.3">
      <c r="A12" s="64" t="s">
        <v>156</v>
      </c>
      <c r="B12" s="34" t="s">
        <v>10</v>
      </c>
      <c r="C12" s="27">
        <v>1500</v>
      </c>
    </row>
    <row r="13" spans="1:4" ht="15.75" thickBot="1" x14ac:dyDescent="0.3"/>
    <row r="14" spans="1:4" ht="15.75" thickBot="1" x14ac:dyDescent="0.3">
      <c r="A14" s="38" t="s">
        <v>16</v>
      </c>
      <c r="B14" s="39" t="s">
        <v>165</v>
      </c>
    </row>
    <row r="15" spans="1:4" x14ac:dyDescent="0.25">
      <c r="A15" s="74" t="s">
        <v>1</v>
      </c>
      <c r="B15" s="75">
        <f>(C7+C8+C11+C12)</f>
        <v>3750</v>
      </c>
    </row>
    <row r="16" spans="1:4" x14ac:dyDescent="0.25">
      <c r="A16" s="24" t="s">
        <v>164</v>
      </c>
      <c r="B16" s="25">
        <f>ROUND(B15/60,2)</f>
        <v>62.5</v>
      </c>
    </row>
    <row r="17" spans="1:3" x14ac:dyDescent="0.25">
      <c r="A17" s="24" t="s">
        <v>2</v>
      </c>
      <c r="B17" s="25">
        <f>ROUND(B15/2250,2)</f>
        <v>1.67</v>
      </c>
    </row>
    <row r="18" spans="1:3" x14ac:dyDescent="0.25">
      <c r="A18" s="24" t="s">
        <v>12</v>
      </c>
      <c r="B18" s="25">
        <f>ROUND(C7/750,2)</f>
        <v>1</v>
      </c>
    </row>
    <row r="19" spans="1:3" x14ac:dyDescent="0.25">
      <c r="A19" s="24" t="s">
        <v>13</v>
      </c>
      <c r="B19" s="25">
        <f>ROUND(C8/750,2)</f>
        <v>2</v>
      </c>
    </row>
    <row r="20" spans="1:3" ht="15.75" thickBot="1" x14ac:dyDescent="0.3">
      <c r="A20" s="26" t="s">
        <v>15</v>
      </c>
      <c r="B20" s="37" t="str">
        <f>ROUNDDOWN(B18,0)&amp;"-"&amp;ROUNDDOWN(B19,0)&amp;"-"&amp;ROUNDDOWN(B17,0)</f>
        <v>1-2-1</v>
      </c>
    </row>
    <row r="22" spans="1:3" x14ac:dyDescent="0.25">
      <c r="A22" s="83" t="s">
        <v>8</v>
      </c>
      <c r="B22" s="83"/>
      <c r="C22" s="83"/>
    </row>
    <row r="23" spans="1:3" x14ac:dyDescent="0.25">
      <c r="A23" s="83"/>
      <c r="B23" s="83"/>
      <c r="C23" s="83"/>
    </row>
  </sheetData>
  <sheetProtection sheet="1" objects="1" scenarios="1"/>
  <protectedRanges>
    <protectedRange sqref="C7:C8 C11:C12" name="Range1"/>
  </protectedRanges>
  <mergeCells count="3">
    <mergeCell ref="B6:B8"/>
    <mergeCell ref="A22:C23"/>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BC0D-353B-477B-9571-4E4E26CCE510}">
  <sheetPr>
    <tabColor theme="4" tint="0.79998168889431442"/>
  </sheetPr>
  <dimension ref="A1:D22"/>
  <sheetViews>
    <sheetView showGridLines="0" zoomScale="175" zoomScaleNormal="175" workbookViewId="0">
      <selection activeCell="C6" sqref="C6"/>
    </sheetView>
  </sheetViews>
  <sheetFormatPr defaultRowHeight="15" x14ac:dyDescent="0.25"/>
  <cols>
    <col min="1" max="1" width="41.42578125" bestFit="1" customWidth="1"/>
    <col min="4" max="4" width="16" customWidth="1"/>
  </cols>
  <sheetData>
    <row r="1" spans="1:4" ht="45" customHeight="1" x14ac:dyDescent="0.25">
      <c r="A1" s="84" t="s">
        <v>34</v>
      </c>
      <c r="B1" s="84"/>
      <c r="C1" s="84"/>
      <c r="D1" s="84"/>
    </row>
    <row r="3" spans="1:4" x14ac:dyDescent="0.25">
      <c r="A3" s="1" t="s">
        <v>163</v>
      </c>
    </row>
    <row r="4" spans="1:4" ht="15.75" thickBot="1" x14ac:dyDescent="0.3"/>
    <row r="5" spans="1:4" ht="15.75" thickBot="1" x14ac:dyDescent="0.3">
      <c r="A5" s="38" t="s">
        <v>0</v>
      </c>
      <c r="B5" s="58"/>
    </row>
    <row r="6" spans="1:4" x14ac:dyDescent="0.25">
      <c r="A6" s="65" t="s">
        <v>4</v>
      </c>
      <c r="B6" s="59">
        <v>0</v>
      </c>
    </row>
    <row r="7" spans="1:4" x14ac:dyDescent="0.25">
      <c r="A7" s="66" t="s">
        <v>5</v>
      </c>
      <c r="B7" s="60">
        <v>1</v>
      </c>
    </row>
    <row r="8" spans="1:4" x14ac:dyDescent="0.25">
      <c r="A8" s="66" t="s">
        <v>20</v>
      </c>
      <c r="B8" s="60">
        <v>1</v>
      </c>
    </row>
    <row r="9" spans="1:4" x14ac:dyDescent="0.25">
      <c r="A9" s="66" t="s">
        <v>21</v>
      </c>
      <c r="B9" s="60">
        <v>0</v>
      </c>
    </row>
    <row r="10" spans="1:4" x14ac:dyDescent="0.25">
      <c r="A10" s="30" t="s">
        <v>22</v>
      </c>
      <c r="B10" s="60">
        <v>15</v>
      </c>
    </row>
    <row r="11" spans="1:4" ht="15.75" thickBot="1" x14ac:dyDescent="0.3">
      <c r="A11" s="33" t="s">
        <v>31</v>
      </c>
      <c r="B11" s="61">
        <v>1</v>
      </c>
      <c r="C11" s="15"/>
    </row>
    <row r="12" spans="1:4" ht="15.75" thickBot="1" x14ac:dyDescent="0.3"/>
    <row r="13" spans="1:4" ht="15.75" thickBot="1" x14ac:dyDescent="0.3">
      <c r="A13" s="56" t="s">
        <v>16</v>
      </c>
      <c r="B13" s="57" t="s">
        <v>23</v>
      </c>
      <c r="C13" s="57" t="s">
        <v>24</v>
      </c>
      <c r="D13" s="58" t="s">
        <v>32</v>
      </c>
    </row>
    <row r="14" spans="1:4" x14ac:dyDescent="0.25">
      <c r="A14" s="45" t="s">
        <v>36</v>
      </c>
      <c r="B14" s="46"/>
      <c r="C14" s="46"/>
      <c r="D14" s="47"/>
    </row>
    <row r="15" spans="1:4" x14ac:dyDescent="0.25">
      <c r="A15" s="48" t="s">
        <v>25</v>
      </c>
      <c r="B15" s="44">
        <f>ROUNDUP(750*B8*(1-B6),0)</f>
        <v>750</v>
      </c>
      <c r="C15" s="44">
        <f>ROUNDUP(B15/B$10,0)</f>
        <v>50</v>
      </c>
      <c r="D15" s="49">
        <f>C15/B$11</f>
        <v>50</v>
      </c>
    </row>
    <row r="16" spans="1:4" x14ac:dyDescent="0.25">
      <c r="A16" s="48" t="s">
        <v>26</v>
      </c>
      <c r="B16" s="44">
        <f>750*B8-B15</f>
        <v>0</v>
      </c>
      <c r="C16" s="44">
        <f>750*B8/B$10-C15</f>
        <v>0</v>
      </c>
      <c r="D16" s="49">
        <f>C16/B$11</f>
        <v>0</v>
      </c>
    </row>
    <row r="17" spans="1:4" x14ac:dyDescent="0.25">
      <c r="A17" s="48"/>
      <c r="B17" s="44"/>
      <c r="C17" s="44"/>
      <c r="D17" s="49"/>
    </row>
    <row r="18" spans="1:4" x14ac:dyDescent="0.25">
      <c r="A18" s="48" t="s">
        <v>27</v>
      </c>
      <c r="B18" s="44">
        <f>ROUNDUP(750*B9*(1-B6),0)</f>
        <v>0</v>
      </c>
      <c r="C18" s="44">
        <f>ROUNDUP(B18/B$10,0)</f>
        <v>0</v>
      </c>
      <c r="D18" s="49">
        <f>C18/B$11</f>
        <v>0</v>
      </c>
    </row>
    <row r="19" spans="1:4" x14ac:dyDescent="0.25">
      <c r="A19" s="48" t="s">
        <v>28</v>
      </c>
      <c r="B19" s="44">
        <f>750*B9-B18</f>
        <v>0</v>
      </c>
      <c r="C19" s="44">
        <f>ROUNDUP(B19/B$10,0)</f>
        <v>0</v>
      </c>
      <c r="D19" s="49">
        <f>C19/B$11</f>
        <v>0</v>
      </c>
    </row>
    <row r="20" spans="1:4" x14ac:dyDescent="0.25">
      <c r="A20" s="50"/>
      <c r="B20" s="44"/>
      <c r="C20" s="44"/>
      <c r="D20" s="49"/>
    </row>
    <row r="21" spans="1:4" x14ac:dyDescent="0.25">
      <c r="A21" s="51" t="s">
        <v>29</v>
      </c>
      <c r="B21" s="44">
        <f>MAX(750*B7*3-SUM(B15:B19),0)</f>
        <v>1500</v>
      </c>
      <c r="C21" s="44">
        <f>B21/B$10</f>
        <v>100</v>
      </c>
      <c r="D21" s="52" t="s">
        <v>33</v>
      </c>
    </row>
    <row r="22" spans="1:4" ht="30.75" thickBot="1" x14ac:dyDescent="0.3">
      <c r="A22" s="53" t="s">
        <v>30</v>
      </c>
      <c r="B22" s="54"/>
      <c r="C22" s="54"/>
      <c r="D22" s="55"/>
    </row>
  </sheetData>
  <sheetProtection sheet="1" objects="1" scenarios="1"/>
  <protectedRanges>
    <protectedRange sqref="B6:B11" name="Range1"/>
  </protectedRanges>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DD83-A18E-46E9-A9EC-42239F84EF54}">
  <sheetPr>
    <tabColor theme="4" tint="0.79998168889431442"/>
  </sheetPr>
  <dimension ref="A1:C30"/>
  <sheetViews>
    <sheetView showGridLines="0" zoomScale="160" zoomScaleNormal="160" workbookViewId="0">
      <selection activeCell="C9" sqref="C9"/>
    </sheetView>
  </sheetViews>
  <sheetFormatPr defaultRowHeight="15" x14ac:dyDescent="0.25"/>
  <cols>
    <col min="1" max="1" width="105.85546875" customWidth="1"/>
  </cols>
  <sheetData>
    <row r="1" spans="1:3" ht="29.25" customHeight="1" x14ac:dyDescent="0.25">
      <c r="A1" s="84" t="s">
        <v>149</v>
      </c>
      <c r="B1" s="84"/>
      <c r="C1" s="84"/>
    </row>
    <row r="3" spans="1:3" x14ac:dyDescent="0.25">
      <c r="A3" s="1" t="s">
        <v>163</v>
      </c>
    </row>
    <row r="4" spans="1:3" ht="15.75" thickBot="1" x14ac:dyDescent="0.3"/>
    <row r="5" spans="1:3" ht="15.75" thickBot="1" x14ac:dyDescent="0.3">
      <c r="A5" s="38" t="s">
        <v>0</v>
      </c>
      <c r="B5" s="58"/>
    </row>
    <row r="6" spans="1:3" x14ac:dyDescent="0.25">
      <c r="A6" s="65" t="s">
        <v>5</v>
      </c>
      <c r="B6" s="63">
        <v>3</v>
      </c>
    </row>
    <row r="7" spans="1:3" x14ac:dyDescent="0.25">
      <c r="A7" s="66" t="s">
        <v>147</v>
      </c>
      <c r="B7" s="60">
        <f>50*15</f>
        <v>750</v>
      </c>
    </row>
    <row r="8" spans="1:3" x14ac:dyDescent="0.25">
      <c r="A8" s="66" t="s">
        <v>148</v>
      </c>
      <c r="B8" s="60">
        <v>0</v>
      </c>
    </row>
    <row r="9" spans="1:3" ht="15.75" thickBot="1" x14ac:dyDescent="0.3">
      <c r="A9" s="33" t="s">
        <v>158</v>
      </c>
      <c r="B9" s="61">
        <v>15</v>
      </c>
    </row>
    <row r="10" spans="1:3" ht="15.75" thickBot="1" x14ac:dyDescent="0.3"/>
    <row r="11" spans="1:3" ht="15.75" thickBot="1" x14ac:dyDescent="0.3">
      <c r="A11" s="56" t="s">
        <v>16</v>
      </c>
      <c r="B11" s="57" t="s">
        <v>23</v>
      </c>
      <c r="C11" s="58" t="s">
        <v>24</v>
      </c>
    </row>
    <row r="12" spans="1:3" x14ac:dyDescent="0.25">
      <c r="A12" s="45" t="s">
        <v>150</v>
      </c>
      <c r="B12" s="46">
        <f>(B6*2250)-B7-B8</f>
        <v>6000</v>
      </c>
      <c r="C12" s="47">
        <f>B12/B9</f>
        <v>400</v>
      </c>
    </row>
    <row r="13" spans="1:3" ht="15.75" thickBot="1" x14ac:dyDescent="0.3">
      <c r="A13" s="62" t="s">
        <v>151</v>
      </c>
      <c r="B13" s="54">
        <f>ROUND(B12/60,2)</f>
        <v>100</v>
      </c>
      <c r="C13" s="55">
        <f>ROUND(C12/60,2)</f>
        <v>6.67</v>
      </c>
    </row>
    <row r="15" spans="1:3" x14ac:dyDescent="0.25">
      <c r="A15" s="1"/>
    </row>
    <row r="16" spans="1:3" x14ac:dyDescent="0.25">
      <c r="A16" s="6"/>
    </row>
    <row r="17" spans="1:1" x14ac:dyDescent="0.25">
      <c r="A17" s="6"/>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row r="29" spans="1:1" x14ac:dyDescent="0.25">
      <c r="A29" s="6"/>
    </row>
    <row r="30" spans="1:1" x14ac:dyDescent="0.25">
      <c r="A30" s="6"/>
    </row>
  </sheetData>
  <sheetProtection sheet="1" objects="1" scenarios="1"/>
  <protectedRanges>
    <protectedRange sqref="B6:B9" name="Range1"/>
  </protectedRanges>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C92B-8A22-4AC5-9BF2-EAA3F14F18C3}">
  <sheetPr>
    <tabColor rgb="FFFFFFCC"/>
  </sheetPr>
  <dimension ref="A1:A21"/>
  <sheetViews>
    <sheetView showGridLines="0" zoomScale="145" zoomScaleNormal="145" workbookViewId="0">
      <selection activeCell="A14" sqref="A14"/>
    </sheetView>
  </sheetViews>
  <sheetFormatPr defaultRowHeight="15" x14ac:dyDescent="0.25"/>
  <cols>
    <col min="1" max="1" width="244.140625" customWidth="1"/>
  </cols>
  <sheetData>
    <row r="1" spans="1:1" x14ac:dyDescent="0.25">
      <c r="A1" s="1" t="s">
        <v>162</v>
      </c>
    </row>
    <row r="2" spans="1:1" x14ac:dyDescent="0.25">
      <c r="A2" s="6" t="s">
        <v>140</v>
      </c>
    </row>
    <row r="3" spans="1:1" x14ac:dyDescent="0.25">
      <c r="A3" s="6" t="s">
        <v>142</v>
      </c>
    </row>
    <row r="4" spans="1:1" x14ac:dyDescent="0.25">
      <c r="A4" s="6" t="s">
        <v>141</v>
      </c>
    </row>
    <row r="5" spans="1:1" x14ac:dyDescent="0.25">
      <c r="A5" s="6" t="s">
        <v>139</v>
      </c>
    </row>
    <row r="6" spans="1:1" x14ac:dyDescent="0.25">
      <c r="A6" s="6" t="s">
        <v>35</v>
      </c>
    </row>
    <row r="7" spans="1:1" x14ac:dyDescent="0.25">
      <c r="A7" s="6" t="s">
        <v>131</v>
      </c>
    </row>
    <row r="8" spans="1:1" x14ac:dyDescent="0.25">
      <c r="A8" s="6" t="s">
        <v>143</v>
      </c>
    </row>
    <row r="9" spans="1:1" x14ac:dyDescent="0.25">
      <c r="A9" s="6" t="s">
        <v>127</v>
      </c>
    </row>
    <row r="10" spans="1:1" x14ac:dyDescent="0.25">
      <c r="A10" s="6" t="s">
        <v>144</v>
      </c>
    </row>
    <row r="11" spans="1:1" x14ac:dyDescent="0.25">
      <c r="A11" s="6" t="s">
        <v>171</v>
      </c>
    </row>
    <row r="12" spans="1:1" x14ac:dyDescent="0.25">
      <c r="A12" t="s">
        <v>146</v>
      </c>
    </row>
    <row r="13" spans="1:1" x14ac:dyDescent="0.25">
      <c r="A13" s="9" t="s">
        <v>136</v>
      </c>
    </row>
    <row r="14" spans="1:1" x14ac:dyDescent="0.25">
      <c r="A14" s="9"/>
    </row>
    <row r="15" spans="1:1" x14ac:dyDescent="0.25">
      <c r="A15" s="1" t="s">
        <v>152</v>
      </c>
    </row>
    <row r="16" spans="1:1" x14ac:dyDescent="0.25">
      <c r="A16" s="6" t="s">
        <v>137</v>
      </c>
    </row>
    <row r="17" spans="1:1" x14ac:dyDescent="0.25">
      <c r="A17" s="6" t="s">
        <v>138</v>
      </c>
    </row>
    <row r="18" spans="1:1" x14ac:dyDescent="0.25">
      <c r="A18" s="6" t="s">
        <v>128</v>
      </c>
    </row>
    <row r="19" spans="1:1" x14ac:dyDescent="0.25">
      <c r="A19" s="6" t="s">
        <v>129</v>
      </c>
    </row>
    <row r="20" spans="1:1" x14ac:dyDescent="0.25">
      <c r="A20" s="6" t="s">
        <v>130</v>
      </c>
    </row>
    <row r="21" spans="1:1" x14ac:dyDescent="0.25">
      <c r="A21" s="6" t="s">
        <v>145</v>
      </c>
    </row>
  </sheetData>
  <sheetProtection sheet="1" objects="1" scenarios="1"/>
  <hyperlinks>
    <hyperlink ref="A13" r:id="rId1" location="examples-of-rsi" xr:uid="{4FEE5FDF-9EEF-4583-8F31-595CE8CD587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3AFC-0180-41AE-BF5F-87ED3BECE539}">
  <sheetPr>
    <tabColor rgb="FFFFFFCC"/>
  </sheetPr>
  <dimension ref="A2:A12"/>
  <sheetViews>
    <sheetView showGridLines="0" workbookViewId="0">
      <selection activeCell="A16" sqref="A16"/>
    </sheetView>
  </sheetViews>
  <sheetFormatPr defaultRowHeight="15" x14ac:dyDescent="0.25"/>
  <cols>
    <col min="1" max="1" width="178.140625" style="2" customWidth="1"/>
  </cols>
  <sheetData>
    <row r="2" spans="1:1" ht="30" x14ac:dyDescent="0.25">
      <c r="A2" s="2" t="s">
        <v>61</v>
      </c>
    </row>
    <row r="4" spans="1:1" ht="48" customHeight="1" x14ac:dyDescent="0.25">
      <c r="A4" s="2" t="s">
        <v>57</v>
      </c>
    </row>
    <row r="6" spans="1:1" ht="45.75" customHeight="1" x14ac:dyDescent="0.25">
      <c r="A6" s="2" t="s">
        <v>58</v>
      </c>
    </row>
    <row r="8" spans="1:1" x14ac:dyDescent="0.25">
      <c r="A8" s="11" t="s">
        <v>59</v>
      </c>
    </row>
    <row r="10" spans="1:1" ht="60" x14ac:dyDescent="0.25">
      <c r="A10" s="2" t="s">
        <v>60</v>
      </c>
    </row>
    <row r="12" spans="1:1" ht="30" x14ac:dyDescent="0.25">
      <c r="A12" s="2" t="s">
        <v>175</v>
      </c>
    </row>
  </sheetData>
  <sheetProtection algorithmName="SHA-512" hashValue="XxJJP/ZM8kXfo9HYsDD4q4uXp1uoHy4FxXauf+CrYjgrElsTp+500LSH7Sum1mhqmzPOfcJxs4GUji4xrpbGfw==" saltValue="HN3Pfz5oro3Q9HllNk+Af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6D3F-8F44-49F6-B566-FB3BBC755CAB}">
  <sheetPr>
    <tabColor rgb="FFFFFFCC"/>
  </sheetPr>
  <dimension ref="A1:C32"/>
  <sheetViews>
    <sheetView showGridLines="0" workbookViewId="0">
      <selection activeCell="B38" sqref="B38"/>
    </sheetView>
  </sheetViews>
  <sheetFormatPr defaultRowHeight="15" x14ac:dyDescent="0.25"/>
  <cols>
    <col min="1" max="1" width="37.42578125" customWidth="1"/>
    <col min="2" max="2" width="186.85546875" customWidth="1"/>
    <col min="3" max="3" width="75.42578125" bestFit="1" customWidth="1"/>
  </cols>
  <sheetData>
    <row r="1" spans="1:3" x14ac:dyDescent="0.25">
      <c r="A1" t="s">
        <v>105</v>
      </c>
      <c r="B1" t="s">
        <v>104</v>
      </c>
      <c r="C1" t="s">
        <v>103</v>
      </c>
    </row>
    <row r="2" spans="1:3" x14ac:dyDescent="0.25">
      <c r="A2" t="s">
        <v>62</v>
      </c>
      <c r="B2" s="12" t="s">
        <v>88</v>
      </c>
    </row>
    <row r="3" spans="1:3" x14ac:dyDescent="0.25">
      <c r="A3" t="s">
        <v>63</v>
      </c>
      <c r="B3" s="12" t="s">
        <v>89</v>
      </c>
    </row>
    <row r="4" spans="1:3" x14ac:dyDescent="0.25">
      <c r="A4" t="s">
        <v>64</v>
      </c>
      <c r="B4" s="12" t="s">
        <v>91</v>
      </c>
      <c r="C4" t="s">
        <v>102</v>
      </c>
    </row>
    <row r="5" spans="1:3" s="12" customFormat="1" x14ac:dyDescent="0.25">
      <c r="A5" t="s">
        <v>65</v>
      </c>
      <c r="B5" s="12" t="s">
        <v>90</v>
      </c>
      <c r="C5"/>
    </row>
    <row r="6" spans="1:3" x14ac:dyDescent="0.25">
      <c r="A6" s="12"/>
      <c r="B6" s="12" t="s">
        <v>41</v>
      </c>
      <c r="C6" s="13" t="s">
        <v>101</v>
      </c>
    </row>
    <row r="7" spans="1:3" x14ac:dyDescent="0.25">
      <c r="A7" t="s">
        <v>66</v>
      </c>
      <c r="B7" s="12" t="s">
        <v>92</v>
      </c>
      <c r="C7" t="s">
        <v>100</v>
      </c>
    </row>
    <row r="8" spans="1:3" x14ac:dyDescent="0.25">
      <c r="A8" t="s">
        <v>67</v>
      </c>
      <c r="B8" s="12" t="s">
        <v>93</v>
      </c>
    </row>
    <row r="9" spans="1:3" x14ac:dyDescent="0.25">
      <c r="A9" t="s">
        <v>68</v>
      </c>
      <c r="B9" s="12" t="s">
        <v>94</v>
      </c>
    </row>
    <row r="10" spans="1:3" x14ac:dyDescent="0.25">
      <c r="A10" t="s">
        <v>69</v>
      </c>
      <c r="B10" s="12" t="s">
        <v>153</v>
      </c>
    </row>
    <row r="11" spans="1:3" x14ac:dyDescent="0.25">
      <c r="A11" t="s">
        <v>70</v>
      </c>
      <c r="B11" s="12" t="s">
        <v>95</v>
      </c>
    </row>
    <row r="12" spans="1:3" x14ac:dyDescent="0.25">
      <c r="A12" t="s">
        <v>71</v>
      </c>
      <c r="B12" s="12" t="s">
        <v>124</v>
      </c>
    </row>
    <row r="13" spans="1:3" x14ac:dyDescent="0.25">
      <c r="A13" t="s">
        <v>72</v>
      </c>
      <c r="B13" s="12" t="s">
        <v>96</v>
      </c>
    </row>
    <row r="14" spans="1:3" x14ac:dyDescent="0.25">
      <c r="A14" t="s">
        <v>73</v>
      </c>
      <c r="B14" s="12" t="s">
        <v>132</v>
      </c>
    </row>
    <row r="15" spans="1:3" x14ac:dyDescent="0.25">
      <c r="A15" t="s">
        <v>74</v>
      </c>
      <c r="B15" s="12" t="s">
        <v>97</v>
      </c>
    </row>
    <row r="16" spans="1:3" x14ac:dyDescent="0.25">
      <c r="A16" t="s">
        <v>75</v>
      </c>
      <c r="B16" s="12" t="s">
        <v>125</v>
      </c>
      <c r="C16" t="s">
        <v>126</v>
      </c>
    </row>
    <row r="17" spans="1:3" x14ac:dyDescent="0.25">
      <c r="A17" t="s">
        <v>76</v>
      </c>
      <c r="B17" s="12" t="s">
        <v>106</v>
      </c>
      <c r="C17" t="s">
        <v>107</v>
      </c>
    </row>
    <row r="18" spans="1:3" x14ac:dyDescent="0.25">
      <c r="A18" t="s">
        <v>77</v>
      </c>
      <c r="B18" s="12" t="s">
        <v>108</v>
      </c>
      <c r="C18" t="s">
        <v>109</v>
      </c>
    </row>
    <row r="19" spans="1:3" x14ac:dyDescent="0.25">
      <c r="A19" t="s">
        <v>78</v>
      </c>
      <c r="B19" s="12" t="s">
        <v>112</v>
      </c>
      <c r="C19" t="s">
        <v>113</v>
      </c>
    </row>
    <row r="20" spans="1:3" x14ac:dyDescent="0.25">
      <c r="A20" t="s">
        <v>79</v>
      </c>
      <c r="B20" s="12" t="s">
        <v>154</v>
      </c>
    </row>
    <row r="21" spans="1:3" x14ac:dyDescent="0.25">
      <c r="A21" t="s">
        <v>80</v>
      </c>
      <c r="B21" s="12" t="s">
        <v>116</v>
      </c>
      <c r="C21" t="s">
        <v>99</v>
      </c>
    </row>
    <row r="22" spans="1:3" x14ac:dyDescent="0.25">
      <c r="A22" t="s">
        <v>81</v>
      </c>
      <c r="B22" s="12" t="s">
        <v>119</v>
      </c>
    </row>
    <row r="23" spans="1:3" x14ac:dyDescent="0.25">
      <c r="A23" t="s">
        <v>82</v>
      </c>
      <c r="B23" s="16" t="s">
        <v>159</v>
      </c>
    </row>
    <row r="24" spans="1:3" x14ac:dyDescent="0.25">
      <c r="A24" t="s">
        <v>83</v>
      </c>
      <c r="B24" s="12" t="s">
        <v>117</v>
      </c>
    </row>
    <row r="25" spans="1:3" x14ac:dyDescent="0.25">
      <c r="A25" t="s">
        <v>84</v>
      </c>
      <c r="B25" s="12" t="s">
        <v>110</v>
      </c>
    </row>
    <row r="26" spans="1:3" x14ac:dyDescent="0.25">
      <c r="A26" t="s">
        <v>85</v>
      </c>
      <c r="B26" s="8" t="s">
        <v>160</v>
      </c>
      <c r="C26" t="s">
        <v>161</v>
      </c>
    </row>
    <row r="27" spans="1:3" x14ac:dyDescent="0.25">
      <c r="A27" t="s">
        <v>86</v>
      </c>
      <c r="B27" s="12" t="s">
        <v>115</v>
      </c>
      <c r="C27" t="s">
        <v>118</v>
      </c>
    </row>
    <row r="28" spans="1:3" x14ac:dyDescent="0.25">
      <c r="A28" t="s">
        <v>87</v>
      </c>
      <c r="B28" s="12" t="s">
        <v>98</v>
      </c>
      <c r="C28" t="s">
        <v>99</v>
      </c>
    </row>
    <row r="29" spans="1:3" x14ac:dyDescent="0.25">
      <c r="B29" s="12" t="s">
        <v>173</v>
      </c>
      <c r="C29" t="s">
        <v>174</v>
      </c>
    </row>
    <row r="31" spans="1:3" ht="30" x14ac:dyDescent="0.25">
      <c r="A31" s="3" t="s">
        <v>133</v>
      </c>
      <c r="B31" s="2" t="s">
        <v>135</v>
      </c>
    </row>
    <row r="32" spans="1:3" x14ac:dyDescent="0.25">
      <c r="B32" s="12" t="s">
        <v>134</v>
      </c>
    </row>
  </sheetData>
  <sheetProtection sheet="1" objects="1" scenarios="1"/>
  <hyperlinks>
    <hyperlink ref="B6" r:id="rId1" xr:uid="{6E1C690F-5A13-4CBE-A71C-C7C73ABEF2DB}"/>
    <hyperlink ref="B32" r:id="rId2" xr:uid="{CCDA604D-70AB-487E-8EAC-1FB483E3C05A}"/>
    <hyperlink ref="B2" r:id="rId3" xr:uid="{13173843-F1E3-4B3E-8DCF-E7B8B79C6A59}"/>
    <hyperlink ref="B3" r:id="rId4" xr:uid="{ECFCF3D2-F77B-45D5-9EB0-DA67E8ADC2C7}"/>
    <hyperlink ref="B4" r:id="rId5" xr:uid="{3A1F35CE-D896-4B92-BC31-2FD206F1EE70}"/>
    <hyperlink ref="B5" r:id="rId6" xr:uid="{96C315EB-D8EA-4053-A6E4-69263B2EFFA3}"/>
    <hyperlink ref="B7" r:id="rId7" xr:uid="{D7F8DB4A-DCB5-412E-9588-B191992DEA2F}"/>
    <hyperlink ref="B9" r:id="rId8" xr:uid="{979B3648-62D7-4156-8D07-2A3E09DF7F2C}"/>
    <hyperlink ref="B11" r:id="rId9" xr:uid="{9BB447EF-2524-4774-AC35-02DCC84EAC49}"/>
    <hyperlink ref="B12" r:id="rId10" location="credit-hours" xr:uid="{599E4344-B399-4B40-B75C-699E0432871E}"/>
    <hyperlink ref="B15" r:id="rId11" xr:uid="{FA943235-CBB3-493C-9CA5-FD60504CF5FE}"/>
    <hyperlink ref="B14" r:id="rId12" xr:uid="{805364D8-44A9-43EB-8530-55A670D7DF1A}"/>
    <hyperlink ref="B16" r:id="rId13" xr:uid="{4F23C5A9-2BA2-4532-9E37-B3A5B20B5158}"/>
    <hyperlink ref="B17" r:id="rId14" location="credit-hour-policy" xr:uid="{9193B850-911E-421A-B6BB-03C2E77834BD}"/>
    <hyperlink ref="B18" r:id="rId15" xr:uid="{3D749091-F6D1-4935-86D4-0576786B53FD}"/>
    <hyperlink ref="B19" r:id="rId16" xr:uid="{091C5496-A618-42A5-9BC4-12A85A81650D}"/>
    <hyperlink ref="B21" r:id="rId17" xr:uid="{3CE2A1EC-368A-477D-81C6-191F072F1D58}"/>
    <hyperlink ref="B25" r:id="rId18" xr:uid="{AC59E50D-DA42-43C7-8731-F7F2442C74D3}"/>
    <hyperlink ref="B27" r:id="rId19" location="the-university-year-and-definition-of-a-credit-hour" xr:uid="{B7DE6B06-6183-429F-8344-EE9F52AB5338}"/>
    <hyperlink ref="B28" r:id="rId20" xr:uid="{BC75E847-720F-41DD-AF6E-D7B677F78B38}"/>
    <hyperlink ref="B22" r:id="rId21" xr:uid="{8ED6D1CC-8B0E-48B6-A158-FECB417E2BC7}"/>
    <hyperlink ref="B24" r:id="rId22" xr:uid="{FC35553A-187B-44EA-BF14-C02E8D948E9B}"/>
    <hyperlink ref="B13" r:id="rId23" xr:uid="{C7746BA1-B3B9-491D-8C1E-EF61D820A6BD}"/>
    <hyperlink ref="B8" r:id="rId24" xr:uid="{C7022534-8664-42BA-B00E-0C9D651D41E0}"/>
    <hyperlink ref="B10" r:id="rId25" xr:uid="{2E955299-8346-49FC-B509-35AAA44A2922}"/>
    <hyperlink ref="B20" r:id="rId26" xr:uid="{7593E285-F28F-48FC-867A-88662C38788B}"/>
    <hyperlink ref="B26" r:id="rId27" tooltip="Original URL: https://northgeorgia.policystat.com/policy/16478646/latest/?showchanges=true. Click or tap if you trust this link." display="https://nam02.safelinks.protection.outlook.com/?url=https%3A%2F%2Fnorthgeorgia.policystat.com%2Fpolicy%2F16478646%2Flatest%2F%3Fshowchanges%3Dtrue&amp;data=05%7C02%7Claura.lynch%40usg.edu%7Ca9f764808a1346b4059408dd13a995ae%7C4711f877fb3a4f11aaab3c496800c23d%7C0%7C0%7C638688342610470606%7CUnknown%7CTWFpbGZsb3d8eyJFbXB0eU1hcGkiOnRydWUsIlYiOiIwLjAuMDAwMCIsIlAiOiJXaW4zMiIsIkFOIjoiTWFpbCIsIldUIjoyfQ%3D%3D%7C0%7C%7C%7C&amp;sdata=fUjf01f%2FcDuRmumcrkg7xZeOwhLjai%2Bxs7ECjSCb%2FUU%3D&amp;reserved=0" xr:uid="{6922CA46-5BE2-4829-9251-953E38573E4A}"/>
  </hyperlinks>
  <pageMargins left="0.7" right="0.7" top="0.75" bottom="0.75" header="0.3" footer="0.3"/>
  <pageSetup orientation="portrait" r:id="rId28"/>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 - START HERE</vt:lpstr>
      <vt:lpstr>Credits by Weekly Work</vt:lpstr>
      <vt:lpstr>Credits by Total Work</vt:lpstr>
      <vt:lpstr>Contact Time by Credit</vt:lpstr>
      <vt:lpstr>Minimum Supporting Activities</vt:lpstr>
      <vt:lpstr>Direct Faculty Instruction</vt:lpstr>
      <vt:lpstr>Understanding the 2250</vt:lpstr>
      <vt:lpstr>Institution Policies &amp;Resources</vt:lpstr>
    </vt:vector>
  </TitlesOfParts>
  <Company>USG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Lynch</dc:creator>
  <cp:lastModifiedBy>Laura Lynch</cp:lastModifiedBy>
  <dcterms:created xsi:type="dcterms:W3CDTF">2024-11-25T18:54:44Z</dcterms:created>
  <dcterms:modified xsi:type="dcterms:W3CDTF">2025-10-09T12:47:01Z</dcterms:modified>
</cp:coreProperties>
</file>